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talm_000\Dropbox\Jane\EXTRA\MY2019\"/>
    </mc:Choice>
  </mc:AlternateContent>
  <bookViews>
    <workbookView xWindow="-110" yWindow="-110" windowWidth="19420" windowHeight="10420" tabRatio="484"/>
  </bookViews>
  <sheets>
    <sheet name="ROSTER" sheetId="8" r:id="rId1"/>
    <sheet name="U10-U14 Score Card" sheetId="2" r:id="rId2"/>
    <sheet name="BACK" sheetId="13" r:id="rId3"/>
    <sheet name="ID" sheetId="14" r:id="rId4"/>
  </sheets>
  <definedNames>
    <definedName name="BU13_">ROSTER!$E$8:$F$8</definedName>
    <definedName name="G9U">ROSTER!$D$8</definedName>
    <definedName name="_xlnm.Print_Area" localSheetId="2">BACK!$A$1:$AI$41</definedName>
    <definedName name="_xlnm.Print_Area" localSheetId="3">ID!$B$2:$T$60,ID!$B$62:$T$120,ID!$B$122:$T$144</definedName>
    <definedName name="_xlnm.Print_Area" localSheetId="0">ROSTER!$D$1:$M$51</definedName>
    <definedName name="_xlnm.Print_Area" localSheetId="1">'U10-U14 Score Card'!$B$1:$AR$48</definedName>
    <definedName name="Region">ROSTER!$L$7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6" i="14" l="1"/>
  <c r="AJ8" i="2"/>
  <c r="X8" i="2"/>
  <c r="N8" i="2"/>
  <c r="B8" i="2"/>
  <c r="E6" i="2"/>
  <c r="Y45" i="2" l="1"/>
  <c r="C45" i="2"/>
  <c r="M39" i="8" l="1"/>
  <c r="M40" i="8"/>
  <c r="P1" i="2"/>
  <c r="AL1" i="2" s="1"/>
  <c r="D2" i="2" l="1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F41" i="8"/>
  <c r="M41" i="8"/>
  <c r="E3" i="2"/>
  <c r="R3" i="2"/>
  <c r="AA3" i="2"/>
  <c r="AN3" i="2"/>
  <c r="Q6" i="2"/>
  <c r="AA6" i="2"/>
  <c r="AM6" i="2"/>
  <c r="B9" i="2"/>
  <c r="AF9" i="2"/>
  <c r="B14" i="2"/>
  <c r="C14" i="2"/>
  <c r="X14" i="2"/>
  <c r="Y14" i="2"/>
  <c r="B15" i="2"/>
  <c r="C15" i="2"/>
  <c r="X15" i="2"/>
  <c r="Y15" i="2"/>
  <c r="B16" i="2"/>
  <c r="C16" i="2"/>
  <c r="X16" i="2"/>
  <c r="Y16" i="2"/>
  <c r="B17" i="2"/>
  <c r="C17" i="2"/>
  <c r="X17" i="2"/>
  <c r="Y17" i="2"/>
  <c r="B18" i="2"/>
  <c r="C18" i="2"/>
  <c r="X18" i="2"/>
  <c r="Y18" i="2"/>
  <c r="B19" i="2"/>
  <c r="C19" i="2"/>
  <c r="X19" i="2"/>
  <c r="Y19" i="2"/>
  <c r="B20" i="2"/>
  <c r="C20" i="2"/>
  <c r="X20" i="2"/>
  <c r="Y20" i="2"/>
  <c r="B21" i="2"/>
  <c r="C21" i="2"/>
  <c r="X21" i="2"/>
  <c r="Y21" i="2"/>
  <c r="B22" i="2"/>
  <c r="C22" i="2"/>
  <c r="X22" i="2"/>
  <c r="Y22" i="2"/>
  <c r="B23" i="2"/>
  <c r="C23" i="2"/>
  <c r="X23" i="2"/>
  <c r="Y23" i="2"/>
  <c r="B24" i="2"/>
  <c r="C24" i="2"/>
  <c r="X24" i="2"/>
  <c r="Y24" i="2"/>
  <c r="B25" i="2"/>
  <c r="C25" i="2"/>
  <c r="X25" i="2"/>
  <c r="Y25" i="2"/>
  <c r="B26" i="2"/>
  <c r="C26" i="2"/>
  <c r="X26" i="2"/>
  <c r="Y26" i="2"/>
  <c r="B27" i="2"/>
  <c r="C27" i="2"/>
  <c r="X27" i="2"/>
  <c r="Y27" i="2"/>
  <c r="B28" i="2"/>
  <c r="C28" i="2"/>
  <c r="X28" i="2"/>
  <c r="Y28" i="2"/>
  <c r="B29" i="2"/>
  <c r="C29" i="2"/>
  <c r="X29" i="2"/>
  <c r="Y29" i="2"/>
  <c r="B30" i="2"/>
  <c r="C30" i="2"/>
  <c r="X30" i="2"/>
  <c r="Y30" i="2"/>
  <c r="B31" i="2"/>
  <c r="C31" i="2"/>
  <c r="X31" i="2"/>
  <c r="Y31" i="2"/>
  <c r="B32" i="2"/>
  <c r="C32" i="2"/>
  <c r="X32" i="2"/>
  <c r="Y32" i="2"/>
  <c r="B33" i="2"/>
  <c r="C33" i="2"/>
  <c r="X33" i="2"/>
  <c r="Y33" i="2"/>
  <c r="B34" i="2"/>
  <c r="C34" i="2"/>
  <c r="X34" i="2"/>
  <c r="Y34" i="2"/>
  <c r="B35" i="2"/>
  <c r="C35" i="2"/>
  <c r="X35" i="2"/>
  <c r="Y35" i="2"/>
  <c r="B36" i="2"/>
  <c r="C36" i="2"/>
  <c r="X36" i="2"/>
  <c r="Y36" i="2"/>
  <c r="B37" i="2"/>
  <c r="C37" i="2"/>
  <c r="X37" i="2"/>
  <c r="Y37" i="2"/>
  <c r="B38" i="2"/>
  <c r="C38" i="2"/>
  <c r="X38" i="2"/>
  <c r="Y38" i="2"/>
  <c r="B39" i="2"/>
  <c r="C39" i="2"/>
  <c r="X39" i="2"/>
  <c r="Y39" i="2"/>
  <c r="B40" i="2"/>
  <c r="C40" i="2"/>
  <c r="X40" i="2"/>
  <c r="Y40" i="2"/>
  <c r="B41" i="2"/>
  <c r="C41" i="2"/>
  <c r="X41" i="2"/>
  <c r="Y41" i="2"/>
  <c r="B42" i="2"/>
  <c r="C42" i="2"/>
  <c r="X42" i="2"/>
  <c r="Y42" i="2"/>
  <c r="E4" i="14"/>
  <c r="H4" i="14"/>
  <c r="O4" i="14"/>
  <c r="R4" i="14"/>
  <c r="E5" i="14"/>
  <c r="O5" i="14"/>
  <c r="E6" i="14"/>
  <c r="O6" i="14"/>
  <c r="E7" i="14"/>
  <c r="G7" i="14"/>
  <c r="O7" i="14"/>
  <c r="Q7" i="14"/>
  <c r="C10" i="14"/>
  <c r="H10" i="14"/>
  <c r="M10" i="14"/>
  <c r="R10" i="14"/>
  <c r="D11" i="14"/>
  <c r="N11" i="14"/>
  <c r="E16" i="14"/>
  <c r="H16" i="14"/>
  <c r="O16" i="14"/>
  <c r="R16" i="14"/>
  <c r="E17" i="14"/>
  <c r="O17" i="14"/>
  <c r="E18" i="14"/>
  <c r="O18" i="14"/>
  <c r="E19" i="14"/>
  <c r="G19" i="14"/>
  <c r="O19" i="14"/>
  <c r="Q19" i="14"/>
  <c r="C22" i="14"/>
  <c r="H22" i="14"/>
  <c r="M22" i="14"/>
  <c r="R22" i="14"/>
  <c r="D23" i="14"/>
  <c r="N23" i="14"/>
  <c r="E28" i="14"/>
  <c r="H28" i="14"/>
  <c r="O28" i="14"/>
  <c r="R28" i="14"/>
  <c r="E29" i="14"/>
  <c r="O29" i="14"/>
  <c r="E30" i="14"/>
  <c r="O30" i="14"/>
  <c r="E31" i="14"/>
  <c r="G31" i="14"/>
  <c r="O31" i="14"/>
  <c r="Q31" i="14"/>
  <c r="C34" i="14"/>
  <c r="H34" i="14"/>
  <c r="M34" i="14"/>
  <c r="R34" i="14"/>
  <c r="D35" i="14"/>
  <c r="N35" i="14"/>
  <c r="E40" i="14"/>
  <c r="H40" i="14"/>
  <c r="O40" i="14"/>
  <c r="R40" i="14"/>
  <c r="E41" i="14"/>
  <c r="O41" i="14"/>
  <c r="E42" i="14"/>
  <c r="O42" i="14"/>
  <c r="E43" i="14"/>
  <c r="G43" i="14"/>
  <c r="O43" i="14"/>
  <c r="Q43" i="14"/>
  <c r="C46" i="14"/>
  <c r="H46" i="14"/>
  <c r="M46" i="14"/>
  <c r="R46" i="14"/>
  <c r="D47" i="14"/>
  <c r="N47" i="14"/>
  <c r="E52" i="14"/>
  <c r="H52" i="14"/>
  <c r="O52" i="14"/>
  <c r="R52" i="14"/>
  <c r="E53" i="14"/>
  <c r="O53" i="14"/>
  <c r="E54" i="14"/>
  <c r="O54" i="14"/>
  <c r="E55" i="14"/>
  <c r="G55" i="14"/>
  <c r="O55" i="14"/>
  <c r="Q55" i="14"/>
  <c r="C58" i="14"/>
  <c r="H58" i="14"/>
  <c r="M58" i="14"/>
  <c r="R58" i="14"/>
  <c r="D59" i="14"/>
  <c r="N59" i="14"/>
  <c r="E64" i="14"/>
  <c r="H64" i="14"/>
  <c r="O64" i="14"/>
  <c r="R64" i="14"/>
  <c r="E65" i="14"/>
  <c r="O65" i="14"/>
  <c r="E66" i="14"/>
  <c r="E67" i="14"/>
  <c r="G67" i="14"/>
  <c r="O67" i="14"/>
  <c r="Q67" i="14"/>
  <c r="C70" i="14"/>
  <c r="F70" i="14"/>
  <c r="H70" i="14"/>
  <c r="M70" i="14"/>
  <c r="P70" i="14"/>
  <c r="R70" i="14"/>
  <c r="D71" i="14"/>
  <c r="N71" i="14"/>
  <c r="E76" i="14"/>
  <c r="H76" i="14"/>
  <c r="O76" i="14"/>
  <c r="R76" i="14"/>
  <c r="E77" i="14"/>
  <c r="O77" i="14"/>
  <c r="E78" i="14"/>
  <c r="O78" i="14"/>
  <c r="E79" i="14"/>
  <c r="G79" i="14"/>
  <c r="O79" i="14"/>
  <c r="Q79" i="14"/>
  <c r="C82" i="14"/>
  <c r="H82" i="14"/>
  <c r="M82" i="14"/>
  <c r="R82" i="14"/>
  <c r="D83" i="14"/>
  <c r="N83" i="14"/>
  <c r="E88" i="14"/>
  <c r="H88" i="14"/>
  <c r="O88" i="14"/>
  <c r="R88" i="14"/>
  <c r="E89" i="14"/>
  <c r="O89" i="14"/>
  <c r="E90" i="14"/>
  <c r="O90" i="14"/>
  <c r="E91" i="14"/>
  <c r="G91" i="14"/>
  <c r="O91" i="14"/>
  <c r="Q91" i="14"/>
  <c r="C94" i="14"/>
  <c r="H94" i="14"/>
  <c r="M94" i="14"/>
  <c r="R94" i="14"/>
  <c r="D95" i="14"/>
  <c r="N95" i="14"/>
  <c r="E100" i="14"/>
  <c r="H100" i="14"/>
  <c r="O100" i="14"/>
  <c r="R100" i="14"/>
  <c r="E101" i="14"/>
  <c r="O101" i="14"/>
  <c r="E102" i="14"/>
  <c r="O102" i="14"/>
  <c r="E103" i="14"/>
  <c r="G103" i="14"/>
  <c r="O103" i="14"/>
  <c r="Q103" i="14"/>
  <c r="C106" i="14"/>
  <c r="H106" i="14"/>
  <c r="M106" i="14"/>
  <c r="R106" i="14"/>
  <c r="D107" i="14"/>
  <c r="N107" i="14"/>
  <c r="E112" i="14"/>
  <c r="H112" i="14"/>
  <c r="O112" i="14"/>
  <c r="R112" i="14"/>
  <c r="E113" i="14"/>
  <c r="O113" i="14"/>
  <c r="E114" i="14"/>
  <c r="O114" i="14"/>
  <c r="E115" i="14"/>
  <c r="G115" i="14"/>
  <c r="O115" i="14"/>
  <c r="Q115" i="14"/>
  <c r="C118" i="14"/>
  <c r="H118" i="14"/>
  <c r="M118" i="14"/>
  <c r="R118" i="14"/>
  <c r="D119" i="14"/>
  <c r="N119" i="14"/>
  <c r="E124" i="14"/>
  <c r="H124" i="14"/>
  <c r="O124" i="14"/>
  <c r="R124" i="14"/>
  <c r="E125" i="14"/>
  <c r="O125" i="14"/>
  <c r="E126" i="14"/>
  <c r="O126" i="14"/>
  <c r="E127" i="14"/>
  <c r="G127" i="14"/>
  <c r="O127" i="14"/>
  <c r="Q127" i="14"/>
  <c r="C130" i="14"/>
  <c r="H130" i="14"/>
  <c r="M130" i="14"/>
  <c r="R130" i="14"/>
  <c r="D131" i="14"/>
  <c r="N131" i="14"/>
  <c r="E136" i="14"/>
  <c r="H136" i="14"/>
  <c r="O136" i="14"/>
  <c r="R136" i="14"/>
  <c r="E137" i="14"/>
  <c r="O137" i="14"/>
  <c r="E138" i="14"/>
  <c r="O138" i="14"/>
  <c r="E139" i="14"/>
  <c r="G139" i="14"/>
  <c r="O139" i="14"/>
  <c r="Q139" i="14"/>
  <c r="C142" i="14"/>
  <c r="H142" i="14"/>
  <c r="M142" i="14"/>
  <c r="R142" i="14"/>
  <c r="D143" i="14"/>
  <c r="N143" i="14"/>
  <c r="F76" i="14" l="1"/>
  <c r="F124" i="14"/>
  <c r="F136" i="14"/>
  <c r="F88" i="14"/>
  <c r="F100" i="14"/>
  <c r="F112" i="14"/>
  <c r="P124" i="14"/>
  <c r="P76" i="14"/>
  <c r="P136" i="14"/>
  <c r="P112" i="14"/>
  <c r="P100" i="14"/>
  <c r="P88" i="14"/>
  <c r="X47" i="2"/>
  <c r="F64" i="14"/>
  <c r="F52" i="14"/>
  <c r="F40" i="14"/>
  <c r="F28" i="14"/>
  <c r="F16" i="14"/>
  <c r="F4" i="14"/>
  <c r="Z2" i="2"/>
  <c r="P64" i="14"/>
  <c r="P52" i="14"/>
  <c r="P40" i="14"/>
  <c r="P28" i="14"/>
  <c r="P16" i="14"/>
  <c r="P4" i="14"/>
  <c r="B47" i="2"/>
</calcChain>
</file>

<file path=xl/comments1.xml><?xml version="1.0" encoding="utf-8"?>
<comments xmlns="http://schemas.openxmlformats.org/spreadsheetml/2006/main">
  <authors>
    <author>57291</author>
  </authors>
  <commentList>
    <comment ref="D8" authorId="0" shapeId="0">
      <text>
        <r>
          <rPr>
            <b/>
            <u/>
            <sz val="22"/>
            <color indexed="12"/>
            <rFont val="Tahoma"/>
            <family val="2"/>
          </rPr>
          <t>STEP 01</t>
        </r>
        <r>
          <rPr>
            <b/>
            <sz val="22"/>
            <color indexed="81"/>
            <rFont val="Tahoma"/>
            <family val="2"/>
          </rPr>
          <t xml:space="preserve">
Input Division from drop-down list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12"/>
            <color indexed="10"/>
            <rFont val="Tahoma"/>
            <family val="2"/>
          </rPr>
          <t>Gray Area Do Not Change</t>
        </r>
        <r>
          <rPr>
            <b/>
            <sz val="12"/>
            <color indexed="8"/>
            <rFont val="Tahoma"/>
            <family val="2"/>
          </rPr>
          <t xml:space="preserve">
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u/>
            <sz val="22"/>
            <color indexed="12"/>
            <rFont val="Tahoma"/>
            <family val="2"/>
          </rPr>
          <t>STEP 03</t>
        </r>
        <r>
          <rPr>
            <b/>
            <sz val="14"/>
            <color indexed="81"/>
            <rFont val="Tahoma"/>
            <family val="2"/>
          </rPr>
          <t xml:space="preserve">
Input Team #
Area Assigned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u/>
            <sz val="22"/>
            <color indexed="12"/>
            <rFont val="Tahoma"/>
            <family val="2"/>
          </rPr>
          <t>STEP 04</t>
        </r>
        <r>
          <rPr>
            <b/>
            <sz val="12"/>
            <color indexed="10"/>
            <rFont val="Tahoma"/>
            <family val="2"/>
          </rPr>
          <t xml:space="preserve">
AYSO ID Number
is typed in w/o hypen </t>
        </r>
      </text>
    </comment>
    <comment ref="F19" authorId="0" shapeId="0">
      <text>
        <r>
          <rPr>
            <b/>
            <sz val="12"/>
            <color indexed="10"/>
            <rFont val="Tahoma"/>
            <family val="2"/>
          </rPr>
          <t>Gray Area Do Not Change</t>
        </r>
        <r>
          <rPr>
            <b/>
            <sz val="12"/>
            <color indexed="8"/>
            <rFont val="Tahoma"/>
            <family val="2"/>
          </rPr>
          <t xml:space="preserve">
Automatically input - Do not change or delete</t>
        </r>
      </text>
    </comment>
    <comment ref="H19" authorId="0" shapeId="0">
      <text>
        <r>
          <rPr>
            <b/>
            <u/>
            <sz val="22"/>
            <color indexed="12"/>
            <rFont val="Tahoma"/>
            <family val="2"/>
          </rPr>
          <t>STEP 05</t>
        </r>
        <r>
          <rPr>
            <b/>
            <sz val="22"/>
            <color indexed="81"/>
            <rFont val="Tahoma"/>
            <family val="2"/>
          </rPr>
          <t xml:space="preserve">
Input all data
Do not use the delete key for incorrect entries. Use right-click </t>
        </r>
        <r>
          <rPr>
            <b/>
            <sz val="22"/>
            <color indexed="12"/>
            <rFont val="Tahoma"/>
            <family val="2"/>
          </rPr>
          <t>[Clear Contents]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M19" authorId="0" shapeId="0">
      <text>
        <r>
          <rPr>
            <b/>
            <sz val="12"/>
            <color indexed="10"/>
            <rFont val="Tahoma"/>
            <family val="2"/>
          </rPr>
          <t>Gray Area Do Not Change</t>
        </r>
        <r>
          <rPr>
            <b/>
            <sz val="12"/>
            <color indexed="8"/>
            <rFont val="Tahoma"/>
            <family val="2"/>
          </rPr>
          <t xml:space="preserve">
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0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2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4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5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6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7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8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29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0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1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2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3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4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6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7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8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39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41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M42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K47" authorId="0" shapeId="0">
      <text>
        <r>
          <rPr>
            <b/>
            <sz val="12"/>
            <color indexed="8"/>
            <rFont val="Tahoma"/>
            <family val="2"/>
          </rPr>
          <t>Automatically input - Do not change or delete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<sst xmlns="http://schemas.openxmlformats.org/spreadsheetml/2006/main" count="337" uniqueCount="102">
  <si>
    <t>Age</t>
  </si>
  <si>
    <t>Coach Address:</t>
  </si>
  <si>
    <t>Player Name</t>
  </si>
  <si>
    <t>Address</t>
  </si>
  <si>
    <t>Phone</t>
  </si>
  <si>
    <t>Birth Date</t>
  </si>
  <si>
    <t>Last</t>
  </si>
  <si>
    <t>First</t>
  </si>
  <si>
    <t xml:space="preserve"> required for this event.**</t>
  </si>
  <si>
    <t>Official Use:  [   ] Medical Release Check [   ] Roster Check [   ] Registration Number Check [   ] Line-Up Card Check</t>
  </si>
  <si>
    <t>Regional Commissioner Info:</t>
  </si>
  <si>
    <t>Phone #</t>
  </si>
  <si>
    <t>Print RC Name</t>
  </si>
  <si>
    <t>RC Signature</t>
  </si>
  <si>
    <t>REG</t>
  </si>
  <si>
    <t>Coach must carry Current Roster</t>
  </si>
  <si>
    <t>REG:</t>
  </si>
  <si>
    <t>PLAYER:</t>
  </si>
  <si>
    <t>AYSO ID #:</t>
  </si>
  <si>
    <t>Jersey #</t>
  </si>
  <si>
    <t>BIRTHDATE:</t>
  </si>
  <si>
    <t>REGION</t>
  </si>
  <si>
    <t>List Players in Numeric Order – Referee Must Sign Back of Card</t>
  </si>
  <si>
    <t xml:space="preserve"> </t>
  </si>
  <si>
    <t>Comments/Preliminary Incident Report</t>
  </si>
  <si>
    <t>Referee's please report scores and make an offical report of the Arbitor</t>
  </si>
  <si>
    <t>Region:</t>
  </si>
  <si>
    <t>Qtr1</t>
  </si>
  <si>
    <t>Qtr2</t>
  </si>
  <si>
    <t>Qtr3</t>
  </si>
  <si>
    <t>Qtr4</t>
  </si>
  <si>
    <t>All Players must play half of the game</t>
  </si>
  <si>
    <t>JERSEY</t>
  </si>
  <si>
    <t xml:space="preserve">Nat’l </t>
  </si>
  <si>
    <t>Reg. #</t>
  </si>
  <si>
    <t>Cell Phone:</t>
  </si>
  <si>
    <t>Email</t>
  </si>
  <si>
    <r>
      <t xml:space="preserve">Sort only rows 19 thru 42
</t>
    </r>
    <r>
      <rPr>
        <b/>
        <sz val="10"/>
        <color indexed="10"/>
        <rFont val="Arial"/>
        <family val="2"/>
      </rPr>
      <t>Sort on Column E</t>
    </r>
    <r>
      <rPr>
        <b/>
        <sz val="10"/>
        <rFont val="Arial"/>
        <family val="2"/>
      </rPr>
      <t xml:space="preserve">
Do not use the delete key
User Right Click - Clear Contents</t>
    </r>
  </si>
  <si>
    <t>Coach Email:</t>
  </si>
  <si>
    <t>Commissioner or Division Coordinator Signature:</t>
  </si>
  <si>
    <t>Regional Commissioner</t>
  </si>
  <si>
    <t>Opposing Caoch</t>
  </si>
  <si>
    <t>Periods Not Played</t>
  </si>
  <si>
    <t>1st</t>
  </si>
  <si>
    <t>2nd</t>
  </si>
  <si>
    <t>Region</t>
  </si>
  <si>
    <t>Coach must wear Area/Region ID Badge</t>
  </si>
  <si>
    <t>Date</t>
  </si>
  <si>
    <t>Time</t>
  </si>
  <si>
    <t>Field</t>
  </si>
  <si>
    <t>Team Name</t>
  </si>
  <si>
    <t>Coach</t>
  </si>
  <si>
    <t>Player’s Name</t>
  </si>
  <si>
    <t>Goals</t>
  </si>
  <si>
    <t>OT</t>
  </si>
  <si>
    <t>Final</t>
  </si>
  <si>
    <t>Rules and Regulations</t>
  </si>
  <si>
    <t>NO.</t>
  </si>
  <si>
    <t>NAME</t>
  </si>
  <si>
    <t>C/E</t>
  </si>
  <si>
    <t>TIME</t>
  </si>
  <si>
    <t>REASON</t>
  </si>
  <si>
    <t>Please Print</t>
  </si>
  <si>
    <t>Team #</t>
  </si>
  <si>
    <t>AR1:</t>
  </si>
  <si>
    <t>AR2:</t>
  </si>
  <si>
    <r>
      <t>1</t>
    </r>
    <r>
      <rPr>
        <b/>
        <vertAlign val="superscript"/>
        <sz val="10"/>
        <rFont val="Comic Sans MS"/>
        <family val="4"/>
      </rPr>
      <t>st</t>
    </r>
  </si>
  <si>
    <r>
      <t>2</t>
    </r>
    <r>
      <rPr>
        <b/>
        <vertAlign val="superscript"/>
        <sz val="10"/>
        <rFont val="Comic Sans MS"/>
        <family val="4"/>
      </rPr>
      <t>nd</t>
    </r>
  </si>
  <si>
    <t>Home Team Listed First</t>
  </si>
  <si>
    <t>Home Team North or West Side</t>
  </si>
  <si>
    <t>RECORD OF CAUTIONS/EJECTIONS</t>
  </si>
  <si>
    <t>No #</t>
  </si>
  <si>
    <t>AMERICAN YOUTH SOCCER ORGANIZATION</t>
  </si>
  <si>
    <t>a nonprofit corporation dedicated to youth soccer</t>
  </si>
  <si>
    <t>Section:</t>
  </si>
  <si>
    <t>Area:</t>
  </si>
  <si>
    <t>Region # :</t>
  </si>
  <si>
    <t>Coach Name:</t>
  </si>
  <si>
    <t>10 Minute Grace Period - Referee will report late starts</t>
  </si>
  <si>
    <t>Section 1</t>
  </si>
  <si>
    <t xml:space="preserve">EXTRA </t>
  </si>
  <si>
    <t>AYSO EXTRA</t>
  </si>
  <si>
    <t>Divison</t>
  </si>
  <si>
    <t>AYSO IDENTIFICATION CARD - EXTRA</t>
  </si>
  <si>
    <t>9UB</t>
  </si>
  <si>
    <t>10UB</t>
  </si>
  <si>
    <t>11UB</t>
  </si>
  <si>
    <t>12UB</t>
  </si>
  <si>
    <t>13UB</t>
  </si>
  <si>
    <t>14UB</t>
  </si>
  <si>
    <t>9UG</t>
  </si>
  <si>
    <t>10UG</t>
  </si>
  <si>
    <t>11UG</t>
  </si>
  <si>
    <t>12UG</t>
  </si>
  <si>
    <t>13UG</t>
  </si>
  <si>
    <t>14UG</t>
  </si>
  <si>
    <t xml:space="preserve">Referee </t>
  </si>
  <si>
    <t>Reports filed on www.aysosection1.org/programs/extra</t>
  </si>
  <si>
    <t>Home</t>
  </si>
  <si>
    <t>Visitor</t>
  </si>
  <si>
    <t>Assistant Coach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</si>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</sst>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mm/dd/yy;@"/>
    <numFmt numFmtId="165" formatCode="mm/dd/yyyy;@"/>
    <numFmt numFmtId="166" formatCode="[&lt;=9999999]###\-####;\(###\)\ ###\-####"/>
    <numFmt numFmtId="167" formatCode="000"/>
    <numFmt numFmtId="168" formatCode="0.0"/>
    <numFmt numFmtId="169" formatCode="[$-409]mmmm\ d\,\ yyyy;@"/>
    <numFmt numFmtId="170" formatCode="[$-409]d\-mmm\-yy;@"/>
    <numFmt numFmtId="171" formatCode="[$$-409]* #,##0_);_([$$-409]* \#\,##0\);_([$$-409]* &quot;-&quot;_);_(@_)"/>
  </numFmts>
  <fonts count="11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Comic Sans MS"/>
      <family val="4"/>
    </font>
    <font>
      <b/>
      <sz val="12"/>
      <name val="Comic Sans MS"/>
      <family val="4"/>
    </font>
    <font>
      <b/>
      <sz val="12"/>
      <color indexed="8"/>
      <name val="Comic Sans MS"/>
      <family val="4"/>
    </font>
    <font>
      <sz val="6"/>
      <name val="Comic Sans MS"/>
      <family val="4"/>
    </font>
    <font>
      <b/>
      <vertAlign val="superscript"/>
      <sz val="10"/>
      <name val="Comic Sans MS"/>
      <family val="4"/>
    </font>
    <font>
      <b/>
      <sz val="10"/>
      <name val="Comic Sans MS"/>
      <family val="4"/>
    </font>
    <font>
      <sz val="12"/>
      <color indexed="8"/>
      <name val="Comic Sans MS"/>
      <family val="4"/>
    </font>
    <font>
      <sz val="12"/>
      <name val="Arial"/>
      <family val="2"/>
    </font>
    <font>
      <sz val="10"/>
      <name val="Comic Sans MS"/>
      <family val="4"/>
    </font>
    <font>
      <b/>
      <sz val="8"/>
      <color indexed="8"/>
      <name val="Comic Sans MS"/>
      <family val="4"/>
    </font>
    <font>
      <b/>
      <sz val="6"/>
      <color indexed="12"/>
      <name val="Times New Roman"/>
      <family val="1"/>
    </font>
    <font>
      <b/>
      <sz val="12"/>
      <color indexed="12"/>
      <name val="Times New Roman"/>
      <family val="1"/>
    </font>
    <font>
      <b/>
      <u/>
      <sz val="16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2"/>
      <color indexed="10"/>
      <name val="Comic Sans MS"/>
      <family val="4"/>
    </font>
    <font>
      <b/>
      <sz val="7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6"/>
      <name val="BankGothic Md BT"/>
      <family val="2"/>
    </font>
    <font>
      <b/>
      <sz val="9"/>
      <name val="Arial"/>
      <family val="2"/>
    </font>
    <font>
      <sz val="10"/>
      <color indexed="8"/>
      <name val="Comic Sans MS"/>
      <family val="4"/>
    </font>
    <font>
      <b/>
      <sz val="10"/>
      <color indexed="8"/>
      <name val="Comic Sans MS"/>
      <family val="4"/>
    </font>
    <font>
      <sz val="11"/>
      <color indexed="8"/>
      <name val="Comic Sans MS"/>
      <family val="4"/>
    </font>
    <font>
      <sz val="11"/>
      <name val="Arial"/>
      <family val="2"/>
    </font>
    <font>
      <sz val="11"/>
      <name val="Comic Sans MS"/>
      <family val="4"/>
    </font>
    <font>
      <b/>
      <sz val="9"/>
      <color indexed="9"/>
      <name val="Arial"/>
      <family val="2"/>
    </font>
    <font>
      <b/>
      <sz val="14"/>
      <name val="Comic Sans MS"/>
      <family val="4"/>
    </font>
    <font>
      <sz val="12"/>
      <name val="Arial"/>
      <family val="2"/>
    </font>
    <font>
      <sz val="14"/>
      <name val="Comic Sans MS"/>
      <family val="4"/>
    </font>
    <font>
      <b/>
      <sz val="8"/>
      <name val="Arial"/>
      <family val="2"/>
    </font>
    <font>
      <b/>
      <sz val="8"/>
      <color indexed="12"/>
      <name val="Times New Roman"/>
      <family val="1"/>
    </font>
    <font>
      <sz val="8"/>
      <name val="Comic Sans MS"/>
      <family val="4"/>
    </font>
    <font>
      <b/>
      <sz val="14"/>
      <color indexed="10"/>
      <name val="Benguiat Bk BT"/>
      <family val="1"/>
    </font>
    <font>
      <b/>
      <sz val="10"/>
      <color indexed="8"/>
      <name val="Benguiat Bk BT"/>
      <family val="1"/>
    </font>
    <font>
      <sz val="8"/>
      <name val="Arial"/>
      <family val="2"/>
    </font>
    <font>
      <b/>
      <sz val="14"/>
      <name val="Arial"/>
      <family val="2"/>
    </font>
    <font>
      <u/>
      <sz val="12"/>
      <color indexed="12"/>
      <name val="Comic Sans MS"/>
      <family val="4"/>
    </font>
    <font>
      <sz val="9"/>
      <color indexed="8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b/>
      <sz val="20"/>
      <color indexed="9"/>
      <name val="BankGothic Md BT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Comic Sans MS"/>
      <family val="4"/>
    </font>
    <font>
      <i/>
      <sz val="10"/>
      <name val="Arial"/>
      <family val="2"/>
    </font>
    <font>
      <b/>
      <i/>
      <sz val="8"/>
      <color indexed="10"/>
      <name val="Arial"/>
      <family val="2"/>
    </font>
    <font>
      <sz val="7"/>
      <name val="Arial"/>
      <family val="2"/>
    </font>
    <font>
      <b/>
      <sz val="12"/>
      <color indexed="8"/>
      <name val="BankGothic Md BT"/>
      <family val="2"/>
    </font>
    <font>
      <sz val="9"/>
      <color indexed="10"/>
      <name val="BernhardMod BT"/>
      <family val="1"/>
    </font>
    <font>
      <b/>
      <sz val="10"/>
      <color indexed="10"/>
      <name val="Comic Sans MS"/>
      <family val="4"/>
    </font>
    <font>
      <i/>
      <sz val="6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8"/>
      <color indexed="10"/>
      <name val="Arial"/>
      <family val="2"/>
    </font>
    <font>
      <b/>
      <sz val="12"/>
      <color indexed="8"/>
      <name val="Benguiat Bk BT"/>
      <family val="1"/>
    </font>
    <font>
      <b/>
      <sz val="12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"/>
      <name val="BankGothic Md BT"/>
      <family val="2"/>
    </font>
    <font>
      <b/>
      <sz val="18"/>
      <name val="Comic Sans MS"/>
      <family val="4"/>
    </font>
    <font>
      <b/>
      <sz val="18"/>
      <color indexed="8"/>
      <name val="Comic Sans MS"/>
      <family val="4"/>
    </font>
    <font>
      <b/>
      <sz val="26"/>
      <color indexed="9"/>
      <name val="BankGothic Md BT"/>
      <family val="2"/>
    </font>
    <font>
      <sz val="9"/>
      <name val="Arial"/>
      <family val="2"/>
    </font>
    <font>
      <b/>
      <sz val="9"/>
      <color indexed="8"/>
      <name val="Comic Sans MS"/>
      <family val="4"/>
    </font>
    <font>
      <u/>
      <sz val="18"/>
      <name val="Arial"/>
      <family val="2"/>
    </font>
    <font>
      <b/>
      <u/>
      <sz val="22"/>
      <name val="Arial"/>
      <family val="2"/>
    </font>
    <font>
      <b/>
      <u/>
      <sz val="14"/>
      <name val="Arial"/>
      <family val="2"/>
    </font>
    <font>
      <b/>
      <sz val="12"/>
      <color indexed="10"/>
      <name val="Tahoma"/>
      <family val="2"/>
    </font>
    <font>
      <b/>
      <sz val="8"/>
      <color indexed="8"/>
      <name val="Tahoma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16"/>
      <color indexed="10"/>
      <name val="Benguiat Bk BT"/>
      <family val="1"/>
    </font>
    <font>
      <b/>
      <sz val="22"/>
      <color indexed="12"/>
      <name val="Tahoma"/>
      <family val="2"/>
    </font>
    <font>
      <sz val="8"/>
      <name val="Times New Roman"/>
      <family val="1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"/>
      <name val="Comic Sans MS"/>
      <family val="4"/>
    </font>
    <font>
      <sz val="14"/>
      <name val="Arial"/>
      <family val="2"/>
    </font>
    <font>
      <b/>
      <sz val="18"/>
      <color indexed="12"/>
      <name val="Times New Roman"/>
      <family val="1"/>
    </font>
    <font>
      <sz val="18"/>
      <name val="Arial"/>
      <family val="2"/>
    </font>
    <font>
      <b/>
      <u/>
      <sz val="22"/>
      <color indexed="12"/>
      <name val="Tahoma"/>
      <family val="2"/>
    </font>
    <font>
      <sz val="12"/>
      <name val="Arial"/>
      <family val="2"/>
    </font>
    <font>
      <b/>
      <sz val="14"/>
      <name val="BankGothic Md BT"/>
      <family val="2"/>
    </font>
    <font>
      <b/>
      <sz val="18"/>
      <name val="Arial"/>
      <family val="2"/>
    </font>
    <font>
      <b/>
      <sz val="20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125">
        <fgColor indexed="26"/>
        <bgColor indexed="26"/>
      </patternFill>
    </fill>
    <fill>
      <patternFill patternType="solid">
        <fgColor indexed="13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10"/>
      </top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3" borderId="0" applyNumberFormat="0" applyBorder="0" applyAlignment="0" applyProtection="0"/>
    <xf numFmtId="0" fontId="66" fillId="20" borderId="1" applyNumberFormat="0" applyAlignment="0" applyProtection="0"/>
    <xf numFmtId="0" fontId="67" fillId="21" borderId="2" applyNumberFormat="0" applyAlignment="0" applyProtection="0"/>
    <xf numFmtId="3" fontId="1" fillId="0" borderId="0"/>
    <xf numFmtId="44" fontId="1" fillId="0" borderId="0" applyFont="0" applyFill="0" applyBorder="0" applyAlignment="0" applyProtection="0"/>
    <xf numFmtId="171" fontId="1" fillId="0" borderId="0"/>
    <xf numFmtId="0" fontId="68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3" fillId="7" borderId="1" applyNumberFormat="0" applyAlignment="0" applyProtection="0"/>
    <xf numFmtId="0" fontId="74" fillId="0" borderId="6" applyNumberFormat="0" applyFill="0" applyAlignment="0" applyProtection="0"/>
    <xf numFmtId="0" fontId="75" fillId="22" borderId="0" applyNumberFormat="0" applyBorder="0" applyAlignment="0" applyProtection="0"/>
    <xf numFmtId="0" fontId="1" fillId="23" borderId="7" applyNumberFormat="0" applyFont="0" applyAlignment="0" applyProtection="0"/>
    <xf numFmtId="0" fontId="76" fillId="20" borderId="8" applyNumberFormat="0" applyAlignment="0" applyProtection="0"/>
    <xf numFmtId="0" fontId="77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</cellStyleXfs>
  <cellXfs count="440">
    <xf numFmtId="0" fontId="0" fillId="0" borderId="0" xfId="0"/>
    <xf numFmtId="0" fontId="0" fillId="0" borderId="0" xfId="0" applyBorder="1"/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3" fillId="0" borderId="0" xfId="0" applyFo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3" fillId="0" borderId="0" xfId="0" applyFont="1" applyBorder="1"/>
    <xf numFmtId="0" fontId="6" fillId="0" borderId="17" xfId="0" applyFont="1" applyFill="1" applyBorder="1" applyAlignment="1"/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/>
    <xf numFmtId="0" fontId="16" fillId="0" borderId="16" xfId="0" applyFont="1" applyFill="1" applyBorder="1" applyAlignment="1">
      <alignment horizontal="right"/>
    </xf>
    <xf numFmtId="0" fontId="13" fillId="0" borderId="18" xfId="0" applyFont="1" applyBorder="1"/>
    <xf numFmtId="0" fontId="13" fillId="0" borderId="19" xfId="0" applyFont="1" applyBorder="1"/>
    <xf numFmtId="0" fontId="6" fillId="0" borderId="19" xfId="0" applyFont="1" applyBorder="1" applyAlignment="1"/>
    <xf numFmtId="0" fontId="16" fillId="0" borderId="17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7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31" fillId="0" borderId="17" xfId="0" applyFont="1" applyFill="1" applyBorder="1" applyAlignment="1"/>
    <xf numFmtId="0" fontId="30" fillId="0" borderId="0" xfId="0" applyFont="1"/>
    <xf numFmtId="0" fontId="3" fillId="0" borderId="0" xfId="0" applyFont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9" fillId="0" borderId="0" xfId="0" applyFont="1"/>
    <xf numFmtId="0" fontId="47" fillId="24" borderId="0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/>
    </xf>
    <xf numFmtId="0" fontId="50" fillId="0" borderId="17" xfId="0" applyFont="1" applyFill="1" applyBorder="1" applyAlignment="1"/>
    <xf numFmtId="0" fontId="44" fillId="0" borderId="16" xfId="0" applyFont="1" applyFill="1" applyBorder="1" applyAlignment="1">
      <alignment horizontal="center"/>
    </xf>
    <xf numFmtId="0" fontId="45" fillId="0" borderId="17" xfId="0" applyFont="1" applyFill="1" applyBorder="1" applyAlignment="1"/>
    <xf numFmtId="0" fontId="45" fillId="0" borderId="17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47" fillId="0" borderId="23" xfId="0" applyFont="1" applyFill="1" applyBorder="1" applyAlignment="1">
      <alignment vertical="center" wrapText="1"/>
    </xf>
    <xf numFmtId="0" fontId="54" fillId="24" borderId="0" xfId="0" applyFont="1" applyFill="1" applyBorder="1" applyAlignment="1">
      <alignment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0" fillId="25" borderId="0" xfId="0" applyFill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6" fillId="0" borderId="0" xfId="0" applyFont="1" applyBorder="1" applyAlignment="1" applyProtection="1">
      <alignment horizontal="center"/>
    </xf>
    <xf numFmtId="0" fontId="45" fillId="0" borderId="29" xfId="0" applyFont="1" applyBorder="1" applyAlignment="1" applyProtection="1">
      <alignment horizontal="center"/>
    </xf>
    <xf numFmtId="0" fontId="56" fillId="0" borderId="29" xfId="0" applyFont="1" applyBorder="1" applyAlignment="1" applyProtection="1">
      <alignment horizontal="center"/>
    </xf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15" fillId="0" borderId="21" xfId="0" applyFont="1" applyFill="1" applyBorder="1" applyAlignment="1"/>
    <xf numFmtId="0" fontId="53" fillId="0" borderId="21" xfId="0" applyFont="1" applyBorder="1" applyAlignment="1"/>
    <xf numFmtId="0" fontId="0" fillId="0" borderId="13" xfId="0" applyBorder="1"/>
    <xf numFmtId="0" fontId="0" fillId="0" borderId="15" xfId="0" applyBorder="1"/>
    <xf numFmtId="0" fontId="11" fillId="0" borderId="33" xfId="0" applyFont="1" applyFill="1" applyBorder="1" applyAlignment="1">
      <alignment horizontal="center" wrapText="1"/>
    </xf>
    <xf numFmtId="0" fontId="25" fillId="0" borderId="3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0" fillId="26" borderId="0" xfId="0" applyFill="1" applyProtection="1"/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16" fontId="11" fillId="27" borderId="39" xfId="0" quotePrefix="1" applyNumberFormat="1" applyFont="1" applyFill="1" applyBorder="1" applyAlignment="1">
      <alignment horizontal="center" wrapText="1"/>
    </xf>
    <xf numFmtId="0" fontId="0" fillId="28" borderId="0" xfId="0" applyFill="1" applyAlignment="1" applyProtection="1">
      <protection locked="0"/>
    </xf>
    <xf numFmtId="0" fontId="0" fillId="0" borderId="40" xfId="0" applyBorder="1" applyAlignment="1" applyProtection="1">
      <alignment horizontal="center"/>
    </xf>
    <xf numFmtId="0" fontId="0" fillId="26" borderId="0" xfId="0" applyFill="1" applyAlignment="1" applyProtection="1">
      <alignment horizontal="center" vertical="center"/>
    </xf>
    <xf numFmtId="0" fontId="0" fillId="29" borderId="0" xfId="0" applyFill="1" applyProtection="1">
      <protection locked="0"/>
    </xf>
    <xf numFmtId="0" fontId="44" fillId="0" borderId="41" xfId="0" applyFont="1" applyBorder="1" applyAlignment="1" applyProtection="1">
      <alignment horizontal="center" wrapText="1"/>
      <protection locked="0"/>
    </xf>
    <xf numFmtId="0" fontId="0" fillId="26" borderId="0" xfId="0" applyFill="1" applyProtection="1">
      <protection locked="0"/>
    </xf>
    <xf numFmtId="0" fontId="0" fillId="0" borderId="0" xfId="0" applyProtection="1">
      <protection locked="0"/>
    </xf>
    <xf numFmtId="164" fontId="44" fillId="0" borderId="36" xfId="0" applyNumberFormat="1" applyFont="1" applyBorder="1" applyAlignment="1" applyProtection="1">
      <alignment horizontal="center" wrapText="1"/>
      <protection locked="0"/>
    </xf>
    <xf numFmtId="166" fontId="45" fillId="0" borderId="36" xfId="0" applyNumberFormat="1" applyFont="1" applyBorder="1" applyAlignment="1" applyProtection="1">
      <alignment horizontal="center" vertical="center"/>
      <protection locked="0"/>
    </xf>
    <xf numFmtId="0" fontId="44" fillId="0" borderId="36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vertical="center"/>
    </xf>
    <xf numFmtId="0" fontId="42" fillId="0" borderId="40" xfId="0" applyFont="1" applyBorder="1" applyAlignment="1" applyProtection="1">
      <alignment vertical="center"/>
    </xf>
    <xf numFmtId="0" fontId="39" fillId="0" borderId="13" xfId="0" applyFont="1" applyBorder="1" applyAlignment="1" applyProtection="1">
      <alignment vertical="center"/>
    </xf>
    <xf numFmtId="0" fontId="0" fillId="0" borderId="14" xfId="0" applyBorder="1" applyAlignment="1" applyProtection="1"/>
    <xf numFmtId="0" fontId="40" fillId="0" borderId="16" xfId="0" applyFont="1" applyBorder="1" applyAlignment="1" applyProtection="1">
      <alignment vertical="center"/>
    </xf>
    <xf numFmtId="0" fontId="0" fillId="0" borderId="0" xfId="0" applyBorder="1" applyAlignment="1" applyProtection="1"/>
    <xf numFmtId="0" fontId="61" fillId="0" borderId="16" xfId="0" applyFont="1" applyBorder="1" applyAlignment="1" applyProtection="1">
      <alignment vertical="center"/>
    </xf>
    <xf numFmtId="0" fontId="42" fillId="0" borderId="20" xfId="0" applyFont="1" applyBorder="1" applyAlignment="1" applyProtection="1">
      <alignment vertical="center"/>
    </xf>
    <xf numFmtId="0" fontId="0" fillId="0" borderId="21" xfId="0" applyBorder="1" applyAlignment="1" applyProtection="1"/>
    <xf numFmtId="0" fontId="0" fillId="0" borderId="22" xfId="0" applyBorder="1" applyAlignment="1" applyProtection="1"/>
    <xf numFmtId="0" fontId="42" fillId="0" borderId="0" xfId="0" applyFont="1" applyBorder="1" applyAlignment="1" applyProtection="1">
      <alignment vertical="center"/>
    </xf>
    <xf numFmtId="0" fontId="0" fillId="0" borderId="17" xfId="0" applyBorder="1" applyAlignment="1" applyProtection="1"/>
    <xf numFmtId="0" fontId="41" fillId="0" borderId="13" xfId="0" applyFont="1" applyBorder="1" applyAlignment="1" applyProtection="1"/>
    <xf numFmtId="0" fontId="34" fillId="0" borderId="20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24" fillId="0" borderId="21" xfId="0" applyFont="1" applyBorder="1" applyAlignment="1" applyProtection="1"/>
    <xf numFmtId="0" fontId="43" fillId="0" borderId="0" xfId="37" applyFont="1" applyBorder="1" applyAlignment="1" applyProtection="1">
      <alignment vertical="center"/>
    </xf>
    <xf numFmtId="0" fontId="34" fillId="0" borderId="4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15" xfId="0" applyBorder="1" applyAlignment="1" applyProtection="1"/>
    <xf numFmtId="0" fontId="7" fillId="0" borderId="42" xfId="0" applyFont="1" applyBorder="1" applyAlignment="1" applyProtection="1">
      <alignment vertical="center"/>
      <protection locked="0"/>
    </xf>
    <xf numFmtId="166" fontId="6" fillId="0" borderId="43" xfId="0" applyNumberFormat="1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vertical="center"/>
    </xf>
    <xf numFmtId="167" fontId="85" fillId="25" borderId="41" xfId="0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 vertical="center"/>
    </xf>
    <xf numFmtId="0" fontId="0" fillId="0" borderId="14" xfId="0" applyBorder="1" applyProtection="1"/>
    <xf numFmtId="0" fontId="48" fillId="0" borderId="42" xfId="0" applyFont="1" applyBorder="1" applyAlignment="1" applyProtection="1">
      <alignment horizontal="center" vertical="center"/>
      <protection locked="0"/>
    </xf>
    <xf numFmtId="0" fontId="46" fillId="0" borderId="16" xfId="0" applyFont="1" applyBorder="1" applyAlignment="1" applyProtection="1">
      <alignment vertical="center"/>
    </xf>
    <xf numFmtId="0" fontId="46" fillId="0" borderId="16" xfId="0" applyFont="1" applyBorder="1" applyAlignment="1" applyProtection="1">
      <alignment horizontal="right" vertical="center"/>
    </xf>
    <xf numFmtId="0" fontId="46" fillId="0" borderId="16" xfId="0" applyFont="1" applyBorder="1" applyProtection="1"/>
    <xf numFmtId="0" fontId="44" fillId="0" borderId="45" xfId="0" applyFont="1" applyBorder="1" applyAlignment="1" applyProtection="1">
      <alignment horizontal="center" wrapText="1"/>
      <protection locked="0"/>
    </xf>
    <xf numFmtId="0" fontId="44" fillId="0" borderId="46" xfId="0" applyFont="1" applyBorder="1" applyAlignment="1" applyProtection="1">
      <alignment horizontal="center" wrapText="1"/>
      <protection locked="0"/>
    </xf>
    <xf numFmtId="166" fontId="45" fillId="0" borderId="46" xfId="0" applyNumberFormat="1" applyFont="1" applyBorder="1" applyAlignment="1" applyProtection="1">
      <alignment horizontal="center" vertical="center"/>
      <protection locked="0"/>
    </xf>
    <xf numFmtId="0" fontId="44" fillId="0" borderId="49" xfId="0" applyFont="1" applyBorder="1" applyAlignment="1" applyProtection="1">
      <alignment horizontal="center" wrapText="1"/>
      <protection locked="0"/>
    </xf>
    <xf numFmtId="167" fontId="85" fillId="25" borderId="49" xfId="0" applyNumberFormat="1" applyFont="1" applyFill="1" applyBorder="1" applyAlignment="1" applyProtection="1">
      <alignment horizontal="center" wrapText="1"/>
      <protection locked="0"/>
    </xf>
    <xf numFmtId="0" fontId="44" fillId="0" borderId="50" xfId="0" applyFont="1" applyBorder="1" applyAlignment="1" applyProtection="1">
      <alignment horizontal="center" wrapText="1"/>
      <protection locked="0"/>
    </xf>
    <xf numFmtId="166" fontId="45" fillId="0" borderId="50" xfId="0" applyNumberFormat="1" applyFont="1" applyBorder="1" applyAlignment="1" applyProtection="1">
      <alignment horizontal="center" vertical="center"/>
      <protection locked="0"/>
    </xf>
    <xf numFmtId="164" fontId="44" fillId="0" borderId="50" xfId="0" applyNumberFormat="1" applyFont="1" applyBorder="1" applyAlignment="1" applyProtection="1">
      <alignment horizontal="center" wrapText="1"/>
      <protection locked="0"/>
    </xf>
    <xf numFmtId="0" fontId="50" fillId="25" borderId="51" xfId="0" applyFont="1" applyFill="1" applyBorder="1" applyAlignment="1" applyProtection="1">
      <alignment horizontal="center" vertical="top" wrapText="1"/>
      <protection locked="0"/>
    </xf>
    <xf numFmtId="0" fontId="34" fillId="0" borderId="13" xfId="0" applyFont="1" applyBorder="1" applyProtection="1"/>
    <xf numFmtId="0" fontId="0" fillId="0" borderId="15" xfId="0" applyBorder="1" applyProtection="1"/>
    <xf numFmtId="0" fontId="46" fillId="0" borderId="20" xfId="0" applyFont="1" applyBorder="1" applyProtection="1"/>
    <xf numFmtId="0" fontId="24" fillId="0" borderId="21" xfId="0" applyFont="1" applyBorder="1" applyAlignment="1" applyProtection="1">
      <alignment horizontal="center"/>
    </xf>
    <xf numFmtId="0" fontId="0" fillId="0" borderId="21" xfId="0" applyBorder="1" applyProtection="1"/>
    <xf numFmtId="0" fontId="46" fillId="0" borderId="52" xfId="0" applyFont="1" applyBorder="1" applyAlignment="1" applyProtection="1"/>
    <xf numFmtId="0" fontId="0" fillId="0" borderId="53" xfId="0" applyBorder="1" applyAlignment="1" applyProtection="1"/>
    <xf numFmtId="0" fontId="0" fillId="0" borderId="54" xfId="0" applyBorder="1" applyAlignment="1" applyProtection="1"/>
    <xf numFmtId="0" fontId="46" fillId="0" borderId="13" xfId="0" applyFont="1" applyBorder="1" applyAlignment="1" applyProtection="1">
      <alignment horizontal="center"/>
    </xf>
    <xf numFmtId="0" fontId="46" fillId="0" borderId="14" xfId="0" applyFont="1" applyBorder="1" applyAlignment="1" applyProtection="1">
      <alignment horizontal="center"/>
    </xf>
    <xf numFmtId="0" fontId="46" fillId="0" borderId="15" xfId="0" applyFont="1" applyBorder="1" applyAlignment="1" applyProtection="1">
      <alignment horizontal="center"/>
    </xf>
    <xf numFmtId="0" fontId="0" fillId="0" borderId="17" xfId="0" applyBorder="1" applyAlignment="1" applyProtection="1">
      <alignment vertical="center"/>
    </xf>
    <xf numFmtId="0" fontId="0" fillId="0" borderId="17" xfId="0" applyBorder="1" applyProtection="1"/>
    <xf numFmtId="0" fontId="0" fillId="0" borderId="16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93" fillId="26" borderId="0" xfId="0" applyFont="1" applyFill="1" applyProtection="1"/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94" fillId="0" borderId="59" xfId="0" applyFont="1" applyBorder="1"/>
    <xf numFmtId="0" fontId="4" fillId="25" borderId="13" xfId="0" applyFont="1" applyFill="1" applyBorder="1" applyAlignment="1" applyProtection="1">
      <alignment horizontal="center" wrapText="1"/>
    </xf>
    <xf numFmtId="0" fontId="36" fillId="25" borderId="14" xfId="0" applyFont="1" applyFill="1" applyBorder="1" applyAlignment="1" applyProtection="1">
      <alignment horizontal="center" wrapText="1"/>
    </xf>
    <xf numFmtId="0" fontId="36" fillId="25" borderId="15" xfId="0" applyFont="1" applyFill="1" applyBorder="1" applyAlignment="1" applyProtection="1">
      <alignment horizontal="center" wrapText="1"/>
    </xf>
    <xf numFmtId="0" fontId="4" fillId="25" borderId="20" xfId="0" applyFont="1" applyFill="1" applyBorder="1" applyAlignment="1" applyProtection="1">
      <alignment horizontal="center"/>
    </xf>
    <xf numFmtId="0" fontId="36" fillId="25" borderId="60" xfId="0" applyFont="1" applyFill="1" applyBorder="1" applyAlignment="1" applyProtection="1">
      <alignment horizontal="center"/>
    </xf>
    <xf numFmtId="0" fontId="36" fillId="25" borderId="21" xfId="0" applyFont="1" applyFill="1" applyBorder="1" applyAlignment="1" applyProtection="1">
      <alignment horizontal="center"/>
    </xf>
    <xf numFmtId="0" fontId="36" fillId="25" borderId="22" xfId="0" applyFont="1" applyFill="1" applyBorder="1" applyAlignment="1" applyProtection="1">
      <alignment horizontal="center"/>
    </xf>
    <xf numFmtId="0" fontId="4" fillId="25" borderId="61" xfId="0" applyFont="1" applyFill="1" applyBorder="1" applyAlignment="1" applyProtection="1">
      <alignment horizontal="center" wrapText="1"/>
    </xf>
    <xf numFmtId="0" fontId="4" fillId="25" borderId="21" xfId="0" applyFont="1" applyFill="1" applyBorder="1" applyAlignment="1" applyProtection="1">
      <alignment horizontal="center" wrapText="1"/>
    </xf>
    <xf numFmtId="0" fontId="97" fillId="0" borderId="62" xfId="0" applyFont="1" applyBorder="1"/>
    <xf numFmtId="0" fontId="46" fillId="0" borderId="16" xfId="0" applyFont="1" applyBorder="1" applyAlignment="1" applyProtection="1">
      <alignment horizontal="right"/>
    </xf>
    <xf numFmtId="0" fontId="2" fillId="0" borderId="40" xfId="37" applyBorder="1" applyAlignment="1" applyProtection="1">
      <alignment vertical="center"/>
      <protection locked="0"/>
    </xf>
    <xf numFmtId="0" fontId="100" fillId="0" borderId="63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35" fillId="27" borderId="65" xfId="0" applyFont="1" applyFill="1" applyBorder="1" applyAlignment="1">
      <alignment wrapText="1"/>
    </xf>
    <xf numFmtId="0" fontId="101" fillId="0" borderId="0" xfId="0" applyFont="1"/>
    <xf numFmtId="0" fontId="100" fillId="0" borderId="67" xfId="0" applyFont="1" applyBorder="1" applyAlignment="1">
      <alignment horizontal="center" wrapText="1"/>
    </xf>
    <xf numFmtId="0" fontId="35" fillId="27" borderId="68" xfId="0" applyFont="1" applyFill="1" applyBorder="1" applyAlignment="1">
      <alignment wrapText="1"/>
    </xf>
    <xf numFmtId="0" fontId="35" fillId="0" borderId="69" xfId="0" applyFont="1" applyBorder="1" applyAlignment="1">
      <alignment horizontal="center" wrapText="1"/>
    </xf>
    <xf numFmtId="0" fontId="33" fillId="27" borderId="68" xfId="0" applyFont="1" applyFill="1" applyBorder="1" applyAlignment="1">
      <alignment wrapText="1"/>
    </xf>
    <xf numFmtId="0" fontId="33" fillId="0" borderId="69" xfId="0" applyFont="1" applyBorder="1" applyAlignment="1">
      <alignment horizontal="center" wrapText="1"/>
    </xf>
    <xf numFmtId="0" fontId="35" fillId="0" borderId="71" xfId="0" applyFont="1" applyBorder="1" applyAlignment="1">
      <alignment horizontal="center" wrapText="1"/>
    </xf>
    <xf numFmtId="0" fontId="35" fillId="27" borderId="72" xfId="0" applyFont="1" applyFill="1" applyBorder="1" applyAlignment="1">
      <alignment wrapText="1"/>
    </xf>
    <xf numFmtId="0" fontId="35" fillId="0" borderId="73" xfId="0" applyFont="1" applyBorder="1" applyAlignment="1">
      <alignment horizontal="center" wrapText="1"/>
    </xf>
    <xf numFmtId="0" fontId="103" fillId="0" borderId="0" xfId="0" applyFont="1"/>
    <xf numFmtId="0" fontId="10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35" fillId="0" borderId="70" xfId="0" applyFont="1" applyFill="1" applyBorder="1" applyAlignment="1">
      <alignment wrapText="1"/>
    </xf>
    <xf numFmtId="168" fontId="50" fillId="25" borderId="75" xfId="0" applyNumberFormat="1" applyFont="1" applyFill="1" applyBorder="1" applyAlignment="1" applyProtection="1">
      <alignment horizontal="center" vertical="center" wrapText="1"/>
      <protection locked="0"/>
    </xf>
    <xf numFmtId="168" fontId="50" fillId="25" borderId="69" xfId="0" applyNumberFormat="1" applyFont="1" applyFill="1" applyBorder="1" applyAlignment="1" applyProtection="1">
      <alignment horizontal="center" vertical="top" wrapText="1"/>
      <protection locked="0"/>
    </xf>
    <xf numFmtId="0" fontId="35" fillId="0" borderId="36" xfId="0" applyFont="1" applyBorder="1" applyAlignment="1">
      <alignment wrapText="1"/>
    </xf>
    <xf numFmtId="0" fontId="35" fillId="0" borderId="76" xfId="0" applyFont="1" applyFill="1" applyBorder="1" applyAlignment="1">
      <alignment wrapText="1"/>
    </xf>
    <xf numFmtId="0" fontId="35" fillId="0" borderId="77" xfId="0" applyFont="1" applyFill="1" applyBorder="1" applyAlignment="1">
      <alignment wrapText="1"/>
    </xf>
    <xf numFmtId="0" fontId="35" fillId="27" borderId="77" xfId="0" applyFont="1" applyFill="1" applyBorder="1" applyAlignment="1">
      <alignment wrapText="1"/>
    </xf>
    <xf numFmtId="0" fontId="35" fillId="0" borderId="77" xfId="0" applyFont="1" applyBorder="1" applyAlignment="1">
      <alignment wrapText="1"/>
    </xf>
    <xf numFmtId="0" fontId="13" fillId="0" borderId="40" xfId="0" applyFont="1" applyBorder="1" applyAlignment="1" applyProtection="1">
      <alignment vertical="center"/>
    </xf>
    <xf numFmtId="0" fontId="105" fillId="0" borderId="28" xfId="0" applyFont="1" applyBorder="1" applyProtection="1"/>
    <xf numFmtId="0" fontId="1" fillId="0" borderId="40" xfId="0" applyFont="1" applyBorder="1" applyAlignment="1" applyProtection="1">
      <alignment horizontal="center"/>
    </xf>
    <xf numFmtId="167" fontId="85" fillId="25" borderId="45" xfId="0" applyNumberFormat="1" applyFont="1" applyFill="1" applyBorder="1" applyAlignment="1" applyProtection="1">
      <alignment horizontal="center" wrapText="1"/>
    </xf>
    <xf numFmtId="0" fontId="109" fillId="26" borderId="0" xfId="0" applyFont="1" applyFill="1" applyProtection="1"/>
    <xf numFmtId="0" fontId="109" fillId="26" borderId="0" xfId="0" applyFont="1" applyFill="1" applyBorder="1" applyAlignment="1" applyProtection="1">
      <alignment horizontal="center"/>
    </xf>
    <xf numFmtId="14" fontId="109" fillId="26" borderId="0" xfId="0" applyNumberFormat="1" applyFont="1" applyFill="1" applyBorder="1" applyAlignment="1" applyProtection="1">
      <alignment horizontal="center"/>
    </xf>
    <xf numFmtId="165" fontId="109" fillId="26" borderId="0" xfId="0" applyNumberFormat="1" applyFont="1" applyFill="1" applyBorder="1" applyAlignment="1" applyProtection="1">
      <alignment horizontal="center"/>
    </xf>
    <xf numFmtId="0" fontId="109" fillId="26" borderId="0" xfId="0" applyFont="1" applyFill="1" applyBorder="1" applyProtection="1"/>
    <xf numFmtId="0" fontId="109" fillId="26" borderId="0" xfId="0" applyFont="1" applyFill="1" applyAlignment="1" applyProtection="1">
      <alignment horizontal="center" vertical="center"/>
    </xf>
    <xf numFmtId="0" fontId="109" fillId="26" borderId="0" xfId="0" applyFont="1" applyFill="1" applyProtection="1">
      <protection locked="0"/>
    </xf>
    <xf numFmtId="170" fontId="109" fillId="26" borderId="0" xfId="0" applyNumberFormat="1" applyFont="1" applyFill="1" applyProtection="1">
      <protection locked="0"/>
    </xf>
    <xf numFmtId="1" fontId="44" fillId="0" borderId="47" xfId="0" applyNumberFormat="1" applyFont="1" applyBorder="1" applyAlignment="1" applyProtection="1">
      <alignment horizontal="center" wrapText="1"/>
      <protection locked="0"/>
    </xf>
    <xf numFmtId="166" fontId="6" fillId="0" borderId="40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8" fillId="0" borderId="16" xfId="0" applyFont="1" applyBorder="1" applyAlignment="1" applyProtection="1">
      <alignment horizontal="center" vertical="center"/>
      <protection locked="0"/>
    </xf>
    <xf numFmtId="0" fontId="88" fillId="0" borderId="0" xfId="0" applyFont="1" applyBorder="1" applyAlignment="1" applyProtection="1">
      <alignment horizontal="center" vertical="center"/>
      <protection locked="0"/>
    </xf>
    <xf numFmtId="0" fontId="95" fillId="0" borderId="14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/>
    </xf>
    <xf numFmtId="0" fontId="24" fillId="0" borderId="21" xfId="0" applyFont="1" applyBorder="1" applyAlignment="1" applyProtection="1">
      <alignment horizontal="center"/>
    </xf>
    <xf numFmtId="0" fontId="24" fillId="0" borderId="22" xfId="0" applyFont="1" applyBorder="1" applyAlignment="1" applyProtection="1">
      <alignment horizontal="center"/>
    </xf>
    <xf numFmtId="0" fontId="84" fillId="0" borderId="16" xfId="0" applyFont="1" applyBorder="1" applyAlignment="1" applyProtection="1">
      <alignment horizontal="center"/>
    </xf>
    <xf numFmtId="0" fontId="84" fillId="0" borderId="0" xfId="0" applyFont="1" applyBorder="1" applyAlignment="1" applyProtection="1">
      <alignment horizontal="center"/>
    </xf>
    <xf numFmtId="0" fontId="87" fillId="0" borderId="16" xfId="0" applyFont="1" applyBorder="1" applyAlignment="1" applyProtection="1">
      <alignment horizontal="center" vertical="center"/>
      <protection locked="0"/>
    </xf>
    <xf numFmtId="0" fontId="87" fillId="0" borderId="0" xfId="0" applyFont="1" applyBorder="1" applyAlignment="1" applyProtection="1">
      <alignment horizontal="center" vertical="center"/>
      <protection locked="0"/>
    </xf>
    <xf numFmtId="0" fontId="86" fillId="25" borderId="0" xfId="0" applyFont="1" applyFill="1" applyBorder="1" applyAlignment="1" applyProtection="1">
      <alignment horizontal="center" vertical="center"/>
    </xf>
    <xf numFmtId="0" fontId="86" fillId="25" borderId="17" xfId="0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left" vertical="center"/>
      <protection locked="0"/>
    </xf>
    <xf numFmtId="0" fontId="61" fillId="0" borderId="0" xfId="0" applyFont="1" applyBorder="1" applyAlignment="1" applyProtection="1">
      <alignment horizontal="center" vertical="center"/>
    </xf>
    <xf numFmtId="0" fontId="108" fillId="0" borderId="13" xfId="0" applyFont="1" applyBorder="1" applyAlignment="1" applyProtection="1">
      <alignment horizontal="center" vertical="center"/>
    </xf>
    <xf numFmtId="0" fontId="108" fillId="0" borderId="14" xfId="0" applyFont="1" applyBorder="1" applyAlignment="1" applyProtection="1">
      <alignment horizontal="center" vertical="center"/>
    </xf>
    <xf numFmtId="0" fontId="108" fillId="0" borderId="15" xfId="0" applyFont="1" applyBorder="1" applyAlignment="1" applyProtection="1">
      <alignment horizontal="center" vertical="center"/>
    </xf>
    <xf numFmtId="0" fontId="42" fillId="0" borderId="55" xfId="0" applyFont="1" applyBorder="1" applyAlignment="1" applyProtection="1">
      <alignment horizontal="center"/>
    </xf>
    <xf numFmtId="0" fontId="42" fillId="0" borderId="40" xfId="0" applyFont="1" applyBorder="1" applyAlignment="1" applyProtection="1">
      <alignment horizontal="center"/>
    </xf>
    <xf numFmtId="0" fontId="4" fillId="30" borderId="0" xfId="0" applyFont="1" applyFill="1" applyBorder="1" applyAlignment="1" applyProtection="1">
      <alignment horizontal="center" wrapText="1"/>
    </xf>
    <xf numFmtId="0" fontId="4" fillId="30" borderId="11" xfId="0" applyFont="1" applyFill="1" applyBorder="1" applyAlignment="1" applyProtection="1">
      <alignment horizontal="center" wrapText="1"/>
    </xf>
    <xf numFmtId="0" fontId="36" fillId="25" borderId="61" xfId="0" applyFont="1" applyFill="1" applyBorder="1" applyAlignment="1" applyProtection="1">
      <alignment horizontal="center" textRotation="90"/>
    </xf>
    <xf numFmtId="0" fontId="36" fillId="25" borderId="60" xfId="0" applyFont="1" applyFill="1" applyBorder="1" applyAlignment="1" applyProtection="1">
      <alignment horizontal="center" textRotation="90"/>
    </xf>
    <xf numFmtId="0" fontId="107" fillId="0" borderId="2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25" borderId="14" xfId="0" applyFont="1" applyFill="1" applyBorder="1" applyAlignment="1" applyProtection="1">
      <alignment horizontal="center"/>
    </xf>
    <xf numFmtId="0" fontId="46" fillId="0" borderId="0" xfId="0" applyFont="1" applyBorder="1" applyAlignment="1" applyProtection="1">
      <alignment horizontal="right"/>
    </xf>
    <xf numFmtId="0" fontId="17" fillId="0" borderId="52" xfId="0" applyFont="1" applyBorder="1" applyAlignment="1">
      <alignment horizontal="center" wrapText="1"/>
    </xf>
    <xf numFmtId="0" fontId="17" fillId="0" borderId="53" xfId="0" applyFont="1" applyBorder="1" applyAlignment="1">
      <alignment horizontal="center" wrapText="1"/>
    </xf>
    <xf numFmtId="0" fontId="17" fillId="0" borderId="54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12" xfId="0" applyFont="1" applyBorder="1" applyAlignment="1">
      <alignment horizontal="center" wrapText="1"/>
    </xf>
    <xf numFmtId="0" fontId="6" fillId="0" borderId="95" xfId="0" applyFont="1" applyBorder="1" applyAlignment="1">
      <alignment horizontal="center" wrapText="1"/>
    </xf>
    <xf numFmtId="0" fontId="6" fillId="0" borderId="9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5" fillId="27" borderId="78" xfId="0" applyFont="1" applyFill="1" applyBorder="1" applyAlignment="1">
      <alignment horizontal="center" wrapText="1"/>
    </xf>
    <xf numFmtId="0" fontId="35" fillId="27" borderId="79" xfId="0" applyFont="1" applyFill="1" applyBorder="1" applyAlignment="1">
      <alignment horizontal="center" wrapText="1"/>
    </xf>
    <xf numFmtId="0" fontId="35" fillId="0" borderId="80" xfId="0" applyFont="1" applyFill="1" applyBorder="1" applyAlignment="1">
      <alignment horizontal="center" wrapText="1"/>
    </xf>
    <xf numFmtId="0" fontId="35" fillId="27" borderId="80" xfId="0" applyFont="1" applyFill="1" applyBorder="1" applyAlignment="1">
      <alignment horizontal="center" wrapText="1"/>
    </xf>
    <xf numFmtId="0" fontId="35" fillId="0" borderId="79" xfId="0" applyFont="1" applyFill="1" applyBorder="1" applyAlignment="1">
      <alignment horizontal="center" wrapText="1"/>
    </xf>
    <xf numFmtId="0" fontId="35" fillId="0" borderId="81" xfId="0" applyFont="1" applyFill="1" applyBorder="1" applyAlignment="1">
      <alignment horizontal="center" wrapText="1"/>
    </xf>
    <xf numFmtId="0" fontId="35" fillId="27" borderId="47" xfId="0" applyFont="1" applyFill="1" applyBorder="1" applyAlignment="1">
      <alignment horizontal="center" wrapText="1"/>
    </xf>
    <xf numFmtId="0" fontId="35" fillId="27" borderId="82" xfId="0" applyFont="1" applyFill="1" applyBorder="1" applyAlignment="1">
      <alignment horizontal="center" wrapText="1"/>
    </xf>
    <xf numFmtId="0" fontId="35" fillId="0" borderId="77" xfId="0" applyFont="1" applyFill="1" applyBorder="1" applyAlignment="1">
      <alignment horizontal="center" wrapText="1"/>
    </xf>
    <xf numFmtId="0" fontId="35" fillId="27" borderId="77" xfId="0" applyFont="1" applyFill="1" applyBorder="1" applyAlignment="1">
      <alignment horizontal="center" wrapText="1"/>
    </xf>
    <xf numFmtId="0" fontId="35" fillId="0" borderId="82" xfId="0" applyFont="1" applyFill="1" applyBorder="1" applyAlignment="1">
      <alignment horizontal="center" wrapText="1"/>
    </xf>
    <xf numFmtId="0" fontId="35" fillId="0" borderId="83" xfId="0" applyFont="1" applyFill="1" applyBorder="1" applyAlignment="1">
      <alignment horizontal="center" wrapText="1"/>
    </xf>
    <xf numFmtId="0" fontId="33" fillId="27" borderId="47" xfId="0" applyFont="1" applyFill="1" applyBorder="1" applyAlignment="1">
      <alignment horizontal="center" wrapText="1"/>
    </xf>
    <xf numFmtId="0" fontId="33" fillId="27" borderId="82" xfId="0" applyFont="1" applyFill="1" applyBorder="1" applyAlignment="1">
      <alignment horizontal="center" wrapText="1"/>
    </xf>
    <xf numFmtId="0" fontId="33" fillId="0" borderId="77" xfId="0" applyFont="1" applyFill="1" applyBorder="1" applyAlignment="1">
      <alignment horizontal="center" wrapText="1"/>
    </xf>
    <xf numFmtId="0" fontId="33" fillId="27" borderId="77" xfId="0" applyFont="1" applyFill="1" applyBorder="1" applyAlignment="1">
      <alignment horizontal="center" wrapText="1"/>
    </xf>
    <xf numFmtId="0" fontId="33" fillId="0" borderId="82" xfId="0" applyFont="1" applyFill="1" applyBorder="1" applyAlignment="1">
      <alignment horizontal="center" wrapText="1"/>
    </xf>
    <xf numFmtId="0" fontId="33" fillId="0" borderId="83" xfId="0" applyFont="1" applyFill="1" applyBorder="1" applyAlignment="1">
      <alignment horizontal="center" wrapText="1"/>
    </xf>
    <xf numFmtId="0" fontId="35" fillId="27" borderId="84" xfId="0" applyFont="1" applyFill="1" applyBorder="1" applyAlignment="1">
      <alignment horizontal="center" wrapText="1"/>
    </xf>
    <xf numFmtId="0" fontId="35" fillId="27" borderId="85" xfId="0" applyFont="1" applyFill="1" applyBorder="1" applyAlignment="1">
      <alignment horizontal="center" wrapText="1"/>
    </xf>
    <xf numFmtId="0" fontId="35" fillId="0" borderId="86" xfId="0" applyFont="1" applyFill="1" applyBorder="1" applyAlignment="1">
      <alignment horizontal="center" wrapText="1"/>
    </xf>
    <xf numFmtId="0" fontId="35" fillId="27" borderId="86" xfId="0" applyFont="1" applyFill="1" applyBorder="1" applyAlignment="1">
      <alignment horizontal="center" wrapText="1"/>
    </xf>
    <xf numFmtId="0" fontId="35" fillId="0" borderId="85" xfId="0" applyFont="1" applyFill="1" applyBorder="1" applyAlignment="1">
      <alignment horizontal="center" wrapText="1"/>
    </xf>
    <xf numFmtId="0" fontId="35" fillId="0" borderId="87" xfId="0" applyFont="1" applyFill="1" applyBorder="1" applyAlignment="1">
      <alignment horizontal="center" wrapText="1"/>
    </xf>
    <xf numFmtId="16" fontId="11" fillId="27" borderId="78" xfId="0" applyNumberFormat="1" applyFont="1" applyFill="1" applyBorder="1" applyAlignment="1">
      <alignment horizontal="center" wrapText="1"/>
    </xf>
    <xf numFmtId="16" fontId="11" fillId="27" borderId="88" xfId="0" quotePrefix="1" applyNumberFormat="1" applyFont="1" applyFill="1" applyBorder="1" applyAlignment="1">
      <alignment horizontal="center" wrapText="1"/>
    </xf>
    <xf numFmtId="16" fontId="11" fillId="0" borderId="78" xfId="0" applyNumberFormat="1" applyFont="1" applyFill="1" applyBorder="1" applyAlignment="1">
      <alignment horizontal="center" wrapText="1"/>
    </xf>
    <xf numFmtId="16" fontId="11" fillId="0" borderId="88" xfId="0" quotePrefix="1" applyNumberFormat="1" applyFont="1" applyFill="1" applyBorder="1" applyAlignment="1">
      <alignment horizontal="center" wrapText="1"/>
    </xf>
    <xf numFmtId="16" fontId="11" fillId="0" borderId="81" xfId="0" quotePrefix="1" applyNumberFormat="1" applyFont="1" applyFill="1" applyBorder="1" applyAlignment="1">
      <alignment horizontal="center" wrapText="1"/>
    </xf>
    <xf numFmtId="0" fontId="82" fillId="0" borderId="21" xfId="0" applyFont="1" applyBorder="1" applyAlignment="1">
      <alignment horizontal="center" wrapText="1"/>
    </xf>
    <xf numFmtId="0" fontId="35" fillId="0" borderId="36" xfId="0" applyFont="1" applyBorder="1" applyAlignment="1">
      <alignment horizontal="center" wrapText="1"/>
    </xf>
    <xf numFmtId="0" fontId="35" fillId="0" borderId="82" xfId="0" applyFont="1" applyBorder="1" applyAlignment="1">
      <alignment horizontal="center" wrapText="1"/>
    </xf>
    <xf numFmtId="0" fontId="35" fillId="0" borderId="90" xfId="0" applyFont="1" applyBorder="1" applyAlignment="1">
      <alignment horizontal="center" wrapText="1"/>
    </xf>
    <xf numFmtId="0" fontId="7" fillId="25" borderId="100" xfId="0" applyFont="1" applyFill="1" applyBorder="1" applyAlignment="1">
      <alignment horizontal="center" wrapText="1"/>
    </xf>
    <xf numFmtId="0" fontId="7" fillId="25" borderId="79" xfId="0" applyFont="1" applyFill="1" applyBorder="1" applyAlignment="1">
      <alignment horizontal="center" wrapText="1"/>
    </xf>
    <xf numFmtId="0" fontId="7" fillId="25" borderId="101" xfId="0" applyFont="1" applyFill="1" applyBorder="1" applyAlignment="1">
      <alignment horizontal="center" wrapText="1"/>
    </xf>
    <xf numFmtId="0" fontId="7" fillId="25" borderId="91" xfId="0" applyFont="1" applyFill="1" applyBorder="1" applyAlignment="1">
      <alignment horizontal="center" wrapText="1"/>
    </xf>
    <xf numFmtId="0" fontId="7" fillId="25" borderId="92" xfId="0" applyFont="1" applyFill="1" applyBorder="1" applyAlignment="1">
      <alignment horizontal="center" wrapText="1"/>
    </xf>
    <xf numFmtId="0" fontId="7" fillId="25" borderId="93" xfId="0" applyFont="1" applyFill="1" applyBorder="1" applyAlignment="1">
      <alignment horizontal="center" wrapText="1"/>
    </xf>
    <xf numFmtId="0" fontId="7" fillId="25" borderId="85" xfId="0" applyFont="1" applyFill="1" applyBorder="1" applyAlignment="1">
      <alignment horizontal="center" wrapText="1"/>
    </xf>
    <xf numFmtId="0" fontId="7" fillId="25" borderId="94" xfId="0" applyFont="1" applyFill="1" applyBorder="1" applyAlignment="1">
      <alignment horizontal="center" wrapText="1"/>
    </xf>
    <xf numFmtId="44" fontId="6" fillId="0" borderId="95" xfId="29" applyFont="1" applyBorder="1" applyAlignment="1">
      <alignment horizontal="center" wrapText="1"/>
    </xf>
    <xf numFmtId="44" fontId="6" fillId="0" borderId="96" xfId="29" applyFont="1" applyBorder="1" applyAlignment="1">
      <alignment horizontal="center" wrapText="1"/>
    </xf>
    <xf numFmtId="44" fontId="6" fillId="0" borderId="97" xfId="29" applyFont="1" applyBorder="1" applyAlignment="1">
      <alignment horizontal="center" wrapText="1"/>
    </xf>
    <xf numFmtId="44" fontId="6" fillId="0" borderId="0" xfId="29" applyFont="1" applyBorder="1" applyAlignment="1">
      <alignment horizontal="center" wrapText="1"/>
    </xf>
    <xf numFmtId="0" fontId="83" fillId="24" borderId="0" xfId="0" applyFont="1" applyFill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106" fillId="0" borderId="96" xfId="0" applyFont="1" applyBorder="1" applyAlignment="1">
      <alignment horizontal="center" vertical="center" wrapText="1"/>
    </xf>
    <xf numFmtId="0" fontId="80" fillId="0" borderId="106" xfId="0" applyFont="1" applyFill="1" applyBorder="1" applyAlignment="1">
      <alignment horizontal="center" vertical="center" wrapText="1"/>
    </xf>
    <xf numFmtId="0" fontId="80" fillId="0" borderId="107" xfId="0" applyFont="1" applyFill="1" applyBorder="1" applyAlignment="1">
      <alignment horizontal="center" vertical="center" wrapText="1"/>
    </xf>
    <xf numFmtId="0" fontId="80" fillId="0" borderId="108" xfId="0" applyFont="1" applyFill="1" applyBorder="1" applyAlignment="1">
      <alignment horizontal="center" vertical="center" wrapText="1"/>
    </xf>
    <xf numFmtId="0" fontId="0" fillId="0" borderId="133" xfId="0" applyBorder="1" applyAlignment="1">
      <alignment horizontal="center"/>
    </xf>
    <xf numFmtId="0" fontId="0" fillId="0" borderId="109" xfId="0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35" fillId="0" borderId="66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7" fillId="25" borderId="84" xfId="0" applyFont="1" applyFill="1" applyBorder="1" applyAlignment="1">
      <alignment horizontal="center" wrapText="1"/>
    </xf>
    <xf numFmtId="0" fontId="7" fillId="25" borderId="87" xfId="0" applyFont="1" applyFill="1" applyBorder="1" applyAlignment="1">
      <alignment horizontal="center" wrapText="1"/>
    </xf>
    <xf numFmtId="0" fontId="6" fillId="0" borderId="9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98" xfId="0" applyFont="1" applyBorder="1" applyAlignment="1">
      <alignment horizontal="center" wrapText="1"/>
    </xf>
    <xf numFmtId="0" fontId="6" fillId="0" borderId="99" xfId="0" applyFont="1" applyBorder="1" applyAlignment="1">
      <alignment horizontal="center" wrapText="1"/>
    </xf>
    <xf numFmtId="166" fontId="33" fillId="29" borderId="109" xfId="0" applyNumberFormat="1" applyFont="1" applyFill="1" applyBorder="1" applyAlignment="1">
      <alignment horizontal="center" vertical="center"/>
    </xf>
    <xf numFmtId="166" fontId="33" fillId="29" borderId="110" xfId="0" applyNumberFormat="1" applyFont="1" applyFill="1" applyBorder="1" applyAlignment="1">
      <alignment horizontal="center" vertical="center"/>
    </xf>
    <xf numFmtId="0" fontId="81" fillId="29" borderId="111" xfId="0" applyFont="1" applyFill="1" applyBorder="1" applyAlignment="1">
      <alignment horizontal="center" vertical="center" wrapText="1"/>
    </xf>
    <xf numFmtId="0" fontId="81" fillId="29" borderId="109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/>
    </xf>
    <xf numFmtId="0" fontId="6" fillId="0" borderId="132" xfId="0" applyFont="1" applyBorder="1" applyAlignment="1">
      <alignment horizontal="center" wrapText="1"/>
    </xf>
    <xf numFmtId="0" fontId="6" fillId="0" borderId="133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102" xfId="0" applyFont="1" applyBorder="1" applyAlignment="1">
      <alignment horizontal="center" wrapText="1"/>
    </xf>
    <xf numFmtId="0" fontId="8" fillId="0" borderId="103" xfId="0" applyFont="1" applyBorder="1" applyAlignment="1">
      <alignment horizontal="center" wrapText="1"/>
    </xf>
    <xf numFmtId="0" fontId="82" fillId="0" borderId="56" xfId="0" applyFont="1" applyBorder="1" applyAlignment="1">
      <alignment horizontal="center" vertical="center" wrapText="1"/>
    </xf>
    <xf numFmtId="0" fontId="82" fillId="0" borderId="104" xfId="0" applyFont="1" applyBorder="1" applyAlignment="1">
      <alignment horizontal="center" vertical="center" wrapText="1"/>
    </xf>
    <xf numFmtId="0" fontId="82" fillId="0" borderId="105" xfId="0" applyFont="1" applyBorder="1" applyAlignment="1">
      <alignment horizontal="center" vertical="center" wrapText="1"/>
    </xf>
    <xf numFmtId="0" fontId="6" fillId="28" borderId="53" xfId="0" applyFont="1" applyFill="1" applyBorder="1" applyAlignment="1">
      <alignment horizontal="center" wrapText="1"/>
    </xf>
    <xf numFmtId="0" fontId="6" fillId="28" borderId="54" xfId="0" applyFont="1" applyFill="1" applyBorder="1" applyAlignment="1">
      <alignment horizontal="center" wrapText="1"/>
    </xf>
    <xf numFmtId="0" fontId="6" fillId="28" borderId="52" xfId="0" applyFont="1" applyFill="1" applyBorder="1" applyAlignment="1">
      <alignment horizontal="center" wrapText="1"/>
    </xf>
    <xf numFmtId="0" fontId="102" fillId="0" borderId="52" xfId="0" applyFont="1" applyBorder="1" applyAlignment="1">
      <alignment horizontal="center" vertical="center" wrapText="1"/>
    </xf>
    <xf numFmtId="0" fontId="102" fillId="0" borderId="53" xfId="0" applyFont="1" applyBorder="1" applyAlignment="1">
      <alignment horizontal="center" vertical="center" wrapText="1"/>
    </xf>
    <xf numFmtId="0" fontId="102" fillId="0" borderId="54" xfId="0" applyFont="1" applyBorder="1" applyAlignment="1">
      <alignment horizontal="center" vertical="center" wrapText="1"/>
    </xf>
    <xf numFmtId="0" fontId="102" fillId="0" borderId="56" xfId="0" applyFont="1" applyBorder="1" applyAlignment="1">
      <alignment horizontal="center" vertical="center" wrapText="1"/>
    </xf>
    <xf numFmtId="0" fontId="102" fillId="0" borderId="104" xfId="0" applyFont="1" applyBorder="1" applyAlignment="1">
      <alignment horizontal="center" vertical="center" wrapText="1"/>
    </xf>
    <xf numFmtId="0" fontId="102" fillId="0" borderId="105" xfId="0" applyFont="1" applyBorder="1" applyAlignment="1">
      <alignment horizontal="center" vertical="center" wrapText="1"/>
    </xf>
    <xf numFmtId="0" fontId="17" fillId="28" borderId="103" xfId="0" applyFont="1" applyFill="1" applyBorder="1" applyAlignment="1">
      <alignment horizontal="center" wrapText="1"/>
    </xf>
    <xf numFmtId="0" fontId="17" fillId="28" borderId="58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wrapText="1"/>
    </xf>
    <xf numFmtId="0" fontId="17" fillId="0" borderId="103" xfId="0" applyFont="1" applyFill="1" applyBorder="1" applyAlignment="1">
      <alignment horizontal="center" wrapText="1"/>
    </xf>
    <xf numFmtId="0" fontId="102" fillId="0" borderId="56" xfId="0" applyFont="1" applyFill="1" applyBorder="1" applyAlignment="1">
      <alignment horizontal="center" vertical="center" wrapText="1"/>
    </xf>
    <xf numFmtId="0" fontId="102" fillId="0" borderId="105" xfId="0" applyFont="1" applyFill="1" applyBorder="1" applyAlignment="1">
      <alignment horizontal="center" vertical="center" wrapText="1"/>
    </xf>
    <xf numFmtId="0" fontId="17" fillId="31" borderId="48" xfId="0" applyFont="1" applyFill="1" applyBorder="1" applyAlignment="1">
      <alignment horizontal="center" wrapText="1"/>
    </xf>
    <xf numFmtId="0" fontId="17" fillId="31" borderId="103" xfId="0" applyFont="1" applyFill="1" applyBorder="1" applyAlignment="1">
      <alignment horizontal="center" wrapText="1"/>
    </xf>
    <xf numFmtId="0" fontId="102" fillId="31" borderId="56" xfId="0" applyFont="1" applyFill="1" applyBorder="1" applyAlignment="1">
      <alignment horizontal="center" vertical="center" wrapText="1"/>
    </xf>
    <xf numFmtId="0" fontId="102" fillId="31" borderId="105" xfId="0" applyFont="1" applyFill="1" applyBorder="1" applyAlignment="1">
      <alignment horizontal="center" vertical="center" wrapText="1"/>
    </xf>
    <xf numFmtId="0" fontId="102" fillId="28" borderId="105" xfId="0" applyFont="1" applyFill="1" applyBorder="1" applyAlignment="1">
      <alignment horizontal="center" vertical="center" wrapText="1"/>
    </xf>
    <xf numFmtId="0" fontId="102" fillId="28" borderId="57" xfId="0" applyFont="1" applyFill="1" applyBorder="1" applyAlignment="1">
      <alignment horizontal="center" vertical="center" wrapText="1"/>
    </xf>
    <xf numFmtId="0" fontId="82" fillId="0" borderId="89" xfId="0" applyFont="1" applyBorder="1" applyAlignment="1">
      <alignment horizontal="center" wrapText="1"/>
    </xf>
    <xf numFmtId="0" fontId="6" fillId="0" borderId="111" xfId="0" applyFont="1" applyBorder="1" applyAlignment="1">
      <alignment horizontal="center" wrapText="1"/>
    </xf>
    <xf numFmtId="0" fontId="6" fillId="0" borderId="10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112" xfId="0" applyFont="1" applyBorder="1" applyAlignment="1">
      <alignment horizontal="center" wrapText="1"/>
    </xf>
    <xf numFmtId="0" fontId="82" fillId="29" borderId="109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/>
    </xf>
    <xf numFmtId="0" fontId="23" fillId="0" borderId="71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13" fillId="0" borderId="114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1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2" fillId="0" borderId="14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1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" fillId="0" borderId="0" xfId="37" applyBorder="1" applyAlignment="1" applyProtection="1">
      <alignment horizontal="center"/>
    </xf>
    <xf numFmtId="0" fontId="23" fillId="0" borderId="116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13" xfId="0" applyFont="1" applyBorder="1" applyAlignment="1">
      <alignment horizontal="center" vertical="center" wrapText="1"/>
    </xf>
    <xf numFmtId="0" fontId="94" fillId="0" borderId="59" xfId="0" applyFont="1" applyBorder="1" applyAlignment="1">
      <alignment horizontal="center"/>
    </xf>
    <xf numFmtId="0" fontId="94" fillId="0" borderId="118" xfId="0" applyFont="1" applyBorder="1" applyAlignment="1">
      <alignment horizontal="center"/>
    </xf>
    <xf numFmtId="0" fontId="18" fillId="0" borderId="11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3" fillId="0" borderId="112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6" fillId="32" borderId="13" xfId="0" applyFont="1" applyFill="1" applyBorder="1" applyAlignment="1">
      <alignment horizontal="center"/>
    </xf>
    <xf numFmtId="0" fontId="26" fillId="32" borderId="14" xfId="0" applyFont="1" applyFill="1" applyBorder="1" applyAlignment="1">
      <alignment horizontal="center"/>
    </xf>
    <xf numFmtId="0" fontId="26" fillId="32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2" fillId="26" borderId="18" xfId="0" applyFont="1" applyFill="1" applyBorder="1" applyAlignment="1">
      <alignment horizontal="center"/>
    </xf>
    <xf numFmtId="0" fontId="32" fillId="26" borderId="19" xfId="0" applyFont="1" applyFill="1" applyBorder="1" applyAlignment="1">
      <alignment horizontal="center"/>
    </xf>
    <xf numFmtId="0" fontId="32" fillId="26" borderId="11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120" xfId="0" applyFont="1" applyBorder="1" applyAlignment="1">
      <alignment horizontal="center"/>
    </xf>
    <xf numFmtId="0" fontId="13" fillId="0" borderId="121" xfId="0" applyFont="1" applyBorder="1" applyAlignment="1">
      <alignment horizontal="center"/>
    </xf>
    <xf numFmtId="0" fontId="13" fillId="0" borderId="122" xfId="0" applyFont="1" applyBorder="1" applyAlignment="1">
      <alignment horizontal="center"/>
    </xf>
    <xf numFmtId="0" fontId="58" fillId="0" borderId="44" xfId="0" applyFont="1" applyBorder="1" applyAlignment="1" applyProtection="1">
      <alignment horizontal="center"/>
    </xf>
    <xf numFmtId="0" fontId="58" fillId="0" borderId="124" xfId="0" applyFont="1" applyBorder="1" applyAlignment="1" applyProtection="1">
      <alignment horizontal="center"/>
    </xf>
    <xf numFmtId="0" fontId="45" fillId="0" borderId="40" xfId="0" applyFont="1" applyBorder="1" applyAlignment="1" applyProtection="1">
      <alignment horizontal="center"/>
    </xf>
    <xf numFmtId="0" fontId="59" fillId="0" borderId="0" xfId="0" applyFont="1" applyBorder="1" applyAlignment="1" applyProtection="1">
      <alignment horizontal="center"/>
    </xf>
    <xf numFmtId="169" fontId="5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14" fillId="0" borderId="131" xfId="0" applyFont="1" applyBorder="1" applyAlignment="1" applyProtection="1">
      <alignment horizontal="center"/>
    </xf>
    <xf numFmtId="0" fontId="51" fillId="0" borderId="125" xfId="0" applyFont="1" applyBorder="1" applyAlignment="1" applyProtection="1">
      <alignment horizontal="center" vertical="center" wrapText="1"/>
      <protection locked="0"/>
    </xf>
    <xf numFmtId="0" fontId="51" fillId="0" borderId="126" xfId="0" applyFont="1" applyBorder="1" applyAlignment="1" applyProtection="1">
      <alignment horizontal="center" vertical="center"/>
      <protection locked="0"/>
    </xf>
    <xf numFmtId="0" fontId="51" fillId="0" borderId="127" xfId="0" applyFont="1" applyBorder="1" applyAlignment="1" applyProtection="1">
      <alignment horizontal="center" vertical="center"/>
      <protection locked="0"/>
    </xf>
    <xf numFmtId="0" fontId="51" fillId="0" borderId="128" xfId="0" applyFont="1" applyBorder="1" applyAlignment="1" applyProtection="1">
      <alignment horizontal="center" vertical="center"/>
      <protection locked="0"/>
    </xf>
    <xf numFmtId="0" fontId="51" fillId="0" borderId="129" xfId="0" applyFont="1" applyBorder="1" applyAlignment="1" applyProtection="1">
      <alignment horizontal="center" vertical="center"/>
      <protection locked="0"/>
    </xf>
    <xf numFmtId="0" fontId="51" fillId="0" borderId="130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/>
    </xf>
    <xf numFmtId="0" fontId="57" fillId="0" borderId="40" xfId="0" applyFont="1" applyBorder="1" applyAlignment="1" applyProtection="1">
      <alignment horizontal="center" vertical="top"/>
    </xf>
    <xf numFmtId="0" fontId="57" fillId="0" borderId="123" xfId="0" applyFont="1" applyBorder="1" applyAlignment="1" applyProtection="1">
      <alignment horizontal="center" vertical="top"/>
    </xf>
    <xf numFmtId="0" fontId="55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169" fontId="45" fillId="0" borderId="43" xfId="0" applyNumberFormat="1" applyFont="1" applyBorder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169" fontId="58" fillId="0" borderId="0" xfId="0" applyNumberFormat="1" applyFont="1" applyAlignment="1" applyProtection="1">
      <alignment horizontal="center"/>
    </xf>
    <xf numFmtId="1" fontId="44" fillId="0" borderId="134" xfId="0" applyNumberFormat="1" applyFont="1" applyBorder="1" applyAlignment="1" applyProtection="1">
      <alignment horizontal="center" wrapText="1"/>
      <protection locked="0"/>
    </xf>
    <xf numFmtId="1" fontId="44" fillId="0" borderId="135" xfId="0" applyNumberFormat="1" applyFont="1" applyBorder="1" applyAlignment="1" applyProtection="1">
      <alignment horizontal="center" wrapText="1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" xfId="29" builtinId="4"/>
    <cellStyle name="Currency0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12700</xdr:rowOff>
    </xdr:from>
    <xdr:to>
      <xdr:col>12</xdr:col>
      <xdr:colOff>241300</xdr:colOff>
      <xdr:row>3</xdr:row>
      <xdr:rowOff>184150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9475" y="12700"/>
          <a:ext cx="80962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130175</xdr:colOff>
      <xdr:row>0</xdr:row>
      <xdr:rowOff>76200</xdr:rowOff>
    </xdr:from>
    <xdr:to>
      <xdr:col>4</xdr:col>
      <xdr:colOff>6350</xdr:colOff>
      <xdr:row>4</xdr:row>
      <xdr:rowOff>3175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975" y="76200"/>
          <a:ext cx="701675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124823</xdr:colOff>
      <xdr:row>45</xdr:row>
      <xdr:rowOff>118654</xdr:rowOff>
    </xdr:from>
    <xdr:to>
      <xdr:col>12</xdr:col>
      <xdr:colOff>204289</xdr:colOff>
      <xdr:row>45</xdr:row>
      <xdr:rowOff>484414</xdr:rowOff>
    </xdr:to>
    <xdr:pic>
      <xdr:nvPicPr>
        <xdr:cNvPr id="1091" name="Picture 47" descr="comeplay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252" y="9199154"/>
          <a:ext cx="1766751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79465</xdr:colOff>
      <xdr:row>45</xdr:row>
      <xdr:rowOff>73297</xdr:rowOff>
    </xdr:from>
    <xdr:to>
      <xdr:col>34</xdr:col>
      <xdr:colOff>158931</xdr:colOff>
      <xdr:row>45</xdr:row>
      <xdr:rowOff>439057</xdr:rowOff>
    </xdr:to>
    <xdr:pic>
      <xdr:nvPicPr>
        <xdr:cNvPr id="1092" name="Picture 48" descr="comeplay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0894" y="9153797"/>
          <a:ext cx="1766751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27214</xdr:colOff>
      <xdr:row>0</xdr:row>
      <xdr:rowOff>145143</xdr:rowOff>
    </xdr:from>
    <xdr:to>
      <xdr:col>2</xdr:col>
      <xdr:colOff>217715</xdr:colOff>
      <xdr:row>2</xdr:row>
      <xdr:rowOff>180812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25AFE3B8-711E-4916-9DF8-92205AEF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145143"/>
          <a:ext cx="644072" cy="68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34471</xdr:colOff>
      <xdr:row>0</xdr:row>
      <xdr:rowOff>107043</xdr:rowOff>
    </xdr:from>
    <xdr:to>
      <xdr:col>24</xdr:col>
      <xdr:colOff>224972</xdr:colOff>
      <xdr:row>2</xdr:row>
      <xdr:rowOff>142712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DEF6484-E710-4C25-97A2-BB1C7294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971" y="107043"/>
          <a:ext cx="644072" cy="68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</xdr:col>
      <xdr:colOff>0</xdr:colOff>
      <xdr:row>2</xdr:row>
      <xdr:rowOff>0</xdr:rowOff>
    </xdr:to>
    <xdr:pic>
      <xdr:nvPicPr>
        <xdr:cNvPr id="9227" name="Picture 1">
          <a:extLst>
            <a:ext uri="{FF2B5EF4-FFF2-40B4-BE49-F238E27FC236}">
              <a16:creationId xmlns:a16="http://schemas.microsoft.com/office/drawing/2014/main" xmlns="" id="{00000000-0008-0000-02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0</xdr:row>
      <xdr:rowOff>38100</xdr:rowOff>
    </xdr:from>
    <xdr:to>
      <xdr:col>18</xdr:col>
      <xdr:colOff>0</xdr:colOff>
      <xdr:row>2</xdr:row>
      <xdr:rowOff>0</xdr:rowOff>
    </xdr:to>
    <xdr:pic>
      <xdr:nvPicPr>
        <xdr:cNvPr id="9228" name="Picture 2">
          <a:extLst>
            <a:ext uri="{FF2B5EF4-FFF2-40B4-BE49-F238E27FC236}">
              <a16:creationId xmlns:a16="http://schemas.microsoft.com/office/drawing/2014/main" xmlns="" id="{00000000-0008-0000-02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8100"/>
          <a:ext cx="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AH53"/>
  <sheetViews>
    <sheetView tabSelected="1" zoomScale="75" zoomScaleNormal="75" zoomScaleSheetLayoutView="75" workbookViewId="0">
      <selection activeCell="E14" sqref="E14:F14"/>
    </sheetView>
  </sheetViews>
  <sheetFormatPr defaultColWidth="9.1796875" defaultRowHeight="12.5"/>
  <cols>
    <col min="1" max="3" width="9.1796875" style="36"/>
    <col min="4" max="4" width="12.26953125" style="36" customWidth="1"/>
    <col min="5" max="5" width="5.453125" style="36" customWidth="1"/>
    <col min="6" max="6" width="4.7265625" style="36" customWidth="1"/>
    <col min="7" max="7" width="14.7265625" style="36" customWidth="1"/>
    <col min="8" max="8" width="13.453125" style="36" customWidth="1"/>
    <col min="9" max="9" width="31.7265625" style="36" customWidth="1"/>
    <col min="10" max="10" width="1.26953125" style="36" customWidth="1"/>
    <col min="11" max="11" width="14.453125" style="36" customWidth="1"/>
    <col min="12" max="12" width="11.1796875" style="36" customWidth="1"/>
    <col min="13" max="13" width="5.453125" style="36" customWidth="1"/>
    <col min="14" max="14" width="3.7265625" style="36" hidden="1" customWidth="1"/>
    <col min="15" max="15" width="9.7265625" style="36" hidden="1" customWidth="1"/>
    <col min="16" max="16" width="18.7265625" style="36" hidden="1" customWidth="1"/>
    <col min="17" max="17" width="16.26953125" style="36" bestFit="1" customWidth="1"/>
    <col min="18" max="18" width="23.453125" style="36" bestFit="1" customWidth="1"/>
    <col min="19" max="20" width="12.453125" style="36" bestFit="1" customWidth="1"/>
    <col min="21" max="73" width="3.7265625" style="36" customWidth="1"/>
    <col min="74" max="16384" width="9.1796875" style="36"/>
  </cols>
  <sheetData>
    <row r="1" spans="1:34" ht="19.5" customHeight="1" thickTop="1">
      <c r="A1" s="85"/>
      <c r="B1" s="85"/>
      <c r="C1" s="85"/>
      <c r="D1" s="102"/>
      <c r="E1" s="219" t="s">
        <v>72</v>
      </c>
      <c r="F1" s="219"/>
      <c r="G1" s="219"/>
      <c r="H1" s="219"/>
      <c r="I1" s="219"/>
      <c r="J1" s="219"/>
      <c r="K1" s="219"/>
      <c r="L1" s="103"/>
      <c r="M1" s="123"/>
      <c r="N1" s="203"/>
      <c r="O1" s="204" t="s">
        <v>90</v>
      </c>
      <c r="P1" s="205"/>
      <c r="Q1" s="206"/>
      <c r="R1" s="207"/>
      <c r="S1" s="207"/>
      <c r="T1" s="203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34" ht="13">
      <c r="A2" s="85"/>
      <c r="B2" s="85"/>
      <c r="C2" s="85"/>
      <c r="D2" s="104"/>
      <c r="E2" s="214" t="s">
        <v>73</v>
      </c>
      <c r="F2" s="214"/>
      <c r="G2" s="214"/>
      <c r="H2" s="214"/>
      <c r="I2" s="214"/>
      <c r="J2" s="214"/>
      <c r="K2" s="214"/>
      <c r="L2" s="105"/>
      <c r="M2" s="111"/>
      <c r="N2" s="203"/>
      <c r="O2" s="204" t="s">
        <v>84</v>
      </c>
      <c r="P2" s="205"/>
      <c r="Q2" s="206"/>
      <c r="R2" s="207"/>
      <c r="S2" s="207"/>
      <c r="T2" s="203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</row>
    <row r="3" spans="1:34" ht="15">
      <c r="A3" s="85"/>
      <c r="B3" s="85"/>
      <c r="C3" s="85"/>
      <c r="D3" s="106"/>
      <c r="E3" s="230"/>
      <c r="F3" s="230"/>
      <c r="G3" s="230"/>
      <c r="H3" s="230"/>
      <c r="I3" s="230"/>
      <c r="J3" s="230"/>
      <c r="K3" s="230"/>
      <c r="L3" s="105"/>
      <c r="M3" s="111"/>
      <c r="N3" s="203"/>
      <c r="O3" s="204" t="s">
        <v>91</v>
      </c>
      <c r="P3" s="205"/>
      <c r="Q3" s="206"/>
      <c r="R3" s="207"/>
      <c r="S3" s="207"/>
      <c r="T3" s="203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9.5" customHeight="1" thickBot="1">
      <c r="A4" s="85"/>
      <c r="B4" s="85"/>
      <c r="C4" s="85"/>
      <c r="D4" s="107"/>
      <c r="E4" s="240" t="s">
        <v>79</v>
      </c>
      <c r="F4" s="240"/>
      <c r="G4" s="240"/>
      <c r="H4" s="240"/>
      <c r="I4" s="240"/>
      <c r="J4" s="240"/>
      <c r="K4" s="240"/>
      <c r="L4" s="108"/>
      <c r="M4" s="109"/>
      <c r="N4" s="203"/>
      <c r="O4" s="204" t="s">
        <v>85</v>
      </c>
      <c r="P4" s="205"/>
      <c r="Q4" s="206"/>
      <c r="R4" s="207"/>
      <c r="S4" s="207"/>
      <c r="T4" s="203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4" ht="35.25" customHeight="1" thickTop="1">
      <c r="A5" s="85"/>
      <c r="B5" s="85"/>
      <c r="C5" s="85"/>
      <c r="D5" s="231" t="s">
        <v>80</v>
      </c>
      <c r="E5" s="232"/>
      <c r="F5" s="232"/>
      <c r="G5" s="232"/>
      <c r="H5" s="232"/>
      <c r="I5" s="232"/>
      <c r="J5" s="232"/>
      <c r="K5" s="232"/>
      <c r="L5" s="232"/>
      <c r="M5" s="233"/>
      <c r="N5" s="203"/>
      <c r="O5" s="204" t="s">
        <v>92</v>
      </c>
      <c r="P5" s="207"/>
      <c r="Q5" s="207"/>
      <c r="R5" s="207"/>
      <c r="S5" s="207"/>
      <c r="T5" s="203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4" ht="25.5" customHeight="1" thickBot="1">
      <c r="A6" s="85"/>
      <c r="B6" s="85"/>
      <c r="C6" s="85"/>
      <c r="D6" s="220" t="s">
        <v>31</v>
      </c>
      <c r="E6" s="221"/>
      <c r="F6" s="221"/>
      <c r="G6" s="221"/>
      <c r="H6" s="221"/>
      <c r="I6" s="221"/>
      <c r="J6" s="221"/>
      <c r="K6" s="221"/>
      <c r="L6" s="221"/>
      <c r="M6" s="222"/>
      <c r="N6" s="203"/>
      <c r="O6" s="204" t="s">
        <v>86</v>
      </c>
      <c r="P6" s="203"/>
      <c r="Q6" s="203"/>
      <c r="R6" s="203"/>
      <c r="S6" s="203"/>
      <c r="T6" s="203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</row>
    <row r="7" spans="1:34" ht="20.5" thickTop="1">
      <c r="A7" s="85"/>
      <c r="B7" s="85"/>
      <c r="C7" s="85"/>
      <c r="D7" s="215" t="s">
        <v>82</v>
      </c>
      <c r="E7" s="216"/>
      <c r="F7" s="216"/>
      <c r="G7" s="243" t="s">
        <v>77</v>
      </c>
      <c r="H7" s="243"/>
      <c r="I7" s="124"/>
      <c r="J7" s="119"/>
      <c r="K7" s="126" t="s">
        <v>76</v>
      </c>
      <c r="L7" s="131">
        <v>23</v>
      </c>
      <c r="M7" s="114"/>
      <c r="N7" s="203"/>
      <c r="O7" s="204" t="s">
        <v>93</v>
      </c>
      <c r="P7" s="203"/>
      <c r="Q7" s="203"/>
      <c r="R7" s="203"/>
      <c r="S7" s="203"/>
      <c r="T7" s="203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</row>
    <row r="8" spans="1:34" s="38" customFormat="1" ht="19.899999999999999" customHeight="1">
      <c r="A8" s="92"/>
      <c r="B8" s="92"/>
      <c r="C8" s="92"/>
      <c r="D8" s="225"/>
      <c r="E8" s="226"/>
      <c r="F8" s="226"/>
      <c r="G8" s="242" t="s">
        <v>35</v>
      </c>
      <c r="H8" s="242"/>
      <c r="I8" s="125"/>
      <c r="J8" s="127"/>
      <c r="K8" s="127"/>
      <c r="L8" s="129"/>
      <c r="M8" s="115"/>
      <c r="N8" s="208"/>
      <c r="O8" s="208" t="s">
        <v>87</v>
      </c>
      <c r="P8" s="203"/>
      <c r="Q8" s="203"/>
      <c r="R8" s="203"/>
      <c r="S8" s="208"/>
      <c r="T8" s="208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1:34" s="38" customFormat="1" ht="19.899999999999999" customHeight="1">
      <c r="A9" s="92"/>
      <c r="B9" s="92"/>
      <c r="C9" s="92"/>
      <c r="D9" s="223" t="s">
        <v>50</v>
      </c>
      <c r="E9" s="224"/>
      <c r="F9" s="224"/>
      <c r="G9" s="242" t="s">
        <v>38</v>
      </c>
      <c r="H9" s="242"/>
      <c r="I9" s="175"/>
      <c r="J9" s="117"/>
      <c r="K9" s="227"/>
      <c r="L9" s="227"/>
      <c r="M9" s="228"/>
      <c r="N9" s="208"/>
      <c r="O9" s="208" t="s">
        <v>94</v>
      </c>
      <c r="P9" s="203"/>
      <c r="Q9" s="203"/>
      <c r="R9" s="203"/>
      <c r="S9" s="208"/>
      <c r="T9" s="208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1:34" ht="19.5">
      <c r="A10" s="85"/>
      <c r="B10" s="85"/>
      <c r="C10" s="85"/>
      <c r="D10" s="217"/>
      <c r="E10" s="218"/>
      <c r="F10" s="218"/>
      <c r="G10" s="241" t="s">
        <v>1</v>
      </c>
      <c r="H10" s="241"/>
      <c r="I10" s="229"/>
      <c r="J10" s="229"/>
      <c r="K10" s="229"/>
      <c r="L10" s="105"/>
      <c r="M10" s="111"/>
      <c r="N10" s="203"/>
      <c r="O10" s="204" t="s">
        <v>88</v>
      </c>
      <c r="P10" s="203"/>
      <c r="Q10" s="203"/>
      <c r="R10" s="203"/>
      <c r="S10" s="203"/>
      <c r="T10" s="203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</row>
    <row r="11" spans="1:34" ht="6" customHeight="1" thickBot="1">
      <c r="A11" s="85"/>
      <c r="B11" s="85"/>
      <c r="C11" s="85"/>
      <c r="D11" s="113"/>
      <c r="E11" s="108"/>
      <c r="F11" s="108"/>
      <c r="G11" s="108"/>
      <c r="H11" s="108"/>
      <c r="I11" s="108"/>
      <c r="J11" s="108"/>
      <c r="K11" s="108"/>
      <c r="L11" s="108"/>
      <c r="M11" s="109"/>
      <c r="N11" s="203"/>
      <c r="O11" s="204" t="s">
        <v>95</v>
      </c>
      <c r="P11" s="203"/>
      <c r="Q11" s="203"/>
      <c r="R11" s="203"/>
      <c r="S11" s="203"/>
      <c r="T11" s="203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</row>
    <row r="12" spans="1:34" ht="5" customHeight="1" thickTop="1">
      <c r="A12" s="85"/>
      <c r="B12" s="85"/>
      <c r="C12" s="85"/>
      <c r="D12" s="112"/>
      <c r="E12" s="103"/>
      <c r="F12" s="103"/>
      <c r="G12" s="103"/>
      <c r="H12" s="103"/>
      <c r="I12" s="103"/>
      <c r="J12" s="103"/>
      <c r="K12" s="103"/>
      <c r="L12" s="103"/>
      <c r="M12" s="123"/>
      <c r="N12" s="203"/>
      <c r="O12" s="204" t="s">
        <v>89</v>
      </c>
      <c r="P12" s="203"/>
      <c r="Q12" s="203"/>
      <c r="R12" s="203"/>
      <c r="S12" s="203"/>
      <c r="T12" s="203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</row>
    <row r="13" spans="1:34" ht="18">
      <c r="A13" s="85"/>
      <c r="B13" s="85"/>
      <c r="C13" s="85"/>
      <c r="D13" s="133" t="s">
        <v>74</v>
      </c>
      <c r="E13" s="244">
        <v>1</v>
      </c>
      <c r="F13" s="244"/>
      <c r="G13" s="241" t="s">
        <v>100</v>
      </c>
      <c r="H13" s="241"/>
      <c r="I13" s="213"/>
      <c r="J13" s="37"/>
      <c r="K13" s="201"/>
      <c r="L13" s="105"/>
      <c r="M13" s="111"/>
      <c r="N13" s="203"/>
      <c r="O13" s="204"/>
      <c r="P13" s="203"/>
      <c r="Q13" s="203"/>
      <c r="R13" s="203"/>
      <c r="S13" s="203"/>
      <c r="T13" s="203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</row>
    <row r="14" spans="1:34" ht="18">
      <c r="A14" s="85"/>
      <c r="B14" s="85"/>
      <c r="C14" s="85"/>
      <c r="D14" s="133" t="s">
        <v>75</v>
      </c>
      <c r="E14" s="244"/>
      <c r="F14" s="244"/>
      <c r="G14" s="241" t="s">
        <v>101</v>
      </c>
      <c r="H14" s="241"/>
      <c r="I14" s="212"/>
      <c r="J14" s="37"/>
      <c r="K14" s="91"/>
      <c r="L14" s="105"/>
      <c r="M14" s="111"/>
      <c r="N14" s="203"/>
      <c r="O14" s="203"/>
      <c r="P14" s="203"/>
      <c r="Q14" s="203"/>
      <c r="R14" s="203"/>
      <c r="S14" s="203"/>
      <c r="T14" s="203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</row>
    <row r="15" spans="1:34" ht="13">
      <c r="A15" s="236" t="s">
        <v>37</v>
      </c>
      <c r="B15" s="236"/>
      <c r="C15" s="236"/>
      <c r="D15" s="174" t="s">
        <v>26</v>
      </c>
      <c r="E15" s="245"/>
      <c r="F15" s="245"/>
      <c r="G15" s="247"/>
      <c r="H15" s="247"/>
      <c r="I15" s="91"/>
      <c r="J15" s="37"/>
      <c r="K15" s="91"/>
      <c r="L15" s="105"/>
      <c r="M15" s="111"/>
      <c r="N15" s="203"/>
      <c r="O15" s="203"/>
      <c r="P15" s="203"/>
      <c r="Q15" s="203"/>
      <c r="R15" s="203"/>
      <c r="S15" s="203"/>
      <c r="T15" s="203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</row>
    <row r="16" spans="1:34" ht="6.5" customHeight="1" thickBot="1">
      <c r="A16" s="236"/>
      <c r="B16" s="236"/>
      <c r="C16" s="236"/>
      <c r="D16" s="113"/>
      <c r="E16" s="108"/>
      <c r="F16" s="108"/>
      <c r="G16" s="108"/>
      <c r="H16" s="108"/>
      <c r="I16" s="108"/>
      <c r="J16" s="108"/>
      <c r="K16" s="108"/>
      <c r="L16" s="108"/>
      <c r="M16" s="109"/>
      <c r="N16" s="203"/>
      <c r="O16" s="203"/>
      <c r="P16" s="203"/>
      <c r="Q16" s="203"/>
      <c r="R16" s="203"/>
      <c r="S16" s="203"/>
      <c r="T16" s="203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</row>
    <row r="17" spans="1:34" ht="13.5" thickTop="1">
      <c r="A17" s="236"/>
      <c r="B17" s="236"/>
      <c r="C17" s="236"/>
      <c r="D17" s="164" t="s">
        <v>33</v>
      </c>
      <c r="E17" s="238" t="s">
        <v>32</v>
      </c>
      <c r="F17" s="238" t="s">
        <v>14</v>
      </c>
      <c r="G17" s="246" t="s">
        <v>2</v>
      </c>
      <c r="H17" s="246"/>
      <c r="I17" s="171" t="s">
        <v>3</v>
      </c>
      <c r="J17" s="165"/>
      <c r="K17" s="171" t="s">
        <v>4</v>
      </c>
      <c r="L17" s="171" t="s">
        <v>5</v>
      </c>
      <c r="M17" s="166" t="s">
        <v>0</v>
      </c>
      <c r="N17" s="203"/>
      <c r="O17" s="203"/>
      <c r="P17" s="203"/>
      <c r="Q17" s="203"/>
      <c r="R17" s="203"/>
      <c r="S17" s="203"/>
      <c r="T17" s="203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</row>
    <row r="18" spans="1:34" ht="21" customHeight="1" thickBot="1">
      <c r="A18" s="237"/>
      <c r="B18" s="237"/>
      <c r="C18" s="237"/>
      <c r="D18" s="167" t="s">
        <v>34</v>
      </c>
      <c r="E18" s="239"/>
      <c r="F18" s="239"/>
      <c r="G18" s="172" t="s">
        <v>6</v>
      </c>
      <c r="H18" s="172" t="s">
        <v>7</v>
      </c>
      <c r="I18" s="168"/>
      <c r="J18" s="169"/>
      <c r="K18" s="168"/>
      <c r="L18" s="168"/>
      <c r="M18" s="170"/>
      <c r="N18" s="203"/>
      <c r="O18" s="203"/>
      <c r="P18" s="203"/>
      <c r="Q18" s="203"/>
      <c r="R18" s="203"/>
      <c r="S18" s="203"/>
      <c r="T18" s="203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</row>
    <row r="19" spans="1:34" s="96" customFormat="1" ht="18" customHeight="1" thickTop="1">
      <c r="A19" s="93"/>
      <c r="B19" s="93"/>
      <c r="C19" s="93"/>
      <c r="D19" s="211"/>
      <c r="E19" s="135"/>
      <c r="F19" s="202"/>
      <c r="G19" s="136"/>
      <c r="H19" s="136"/>
      <c r="I19" s="136"/>
      <c r="J19" s="136"/>
      <c r="K19" s="137"/>
      <c r="L19" s="97"/>
      <c r="M19" s="192" t="str">
        <f ca="1">IF(L19&gt;0,(NOW( )-L19)/365," ")</f>
        <v xml:space="preserve"> </v>
      </c>
      <c r="N19" s="209"/>
      <c r="O19" s="210"/>
      <c r="P19" s="210"/>
      <c r="Q19" s="209"/>
      <c r="R19" s="209"/>
      <c r="S19" s="209"/>
      <c r="T19" s="209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34" s="96" customFormat="1" ht="18" customHeight="1">
      <c r="A20" s="93"/>
      <c r="B20" s="93"/>
      <c r="C20" s="93"/>
      <c r="D20" s="211"/>
      <c r="E20" s="94"/>
      <c r="F20" s="128"/>
      <c r="G20" s="99"/>
      <c r="H20" s="99"/>
      <c r="I20" s="99"/>
      <c r="J20" s="99"/>
      <c r="K20" s="98"/>
      <c r="L20" s="97"/>
      <c r="M20" s="193" t="str">
        <f t="shared" ref="M20:M41" ca="1" si="0">IF(L20&gt;0,(NOW( )-L20)/365," ")</f>
        <v xml:space="preserve"> </v>
      </c>
      <c r="N20" s="209"/>
      <c r="O20" s="210"/>
      <c r="P20" s="210"/>
      <c r="Q20" s="209"/>
      <c r="R20" s="209"/>
      <c r="S20" s="209"/>
      <c r="T20" s="209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</row>
    <row r="21" spans="1:34" s="96" customFormat="1" ht="18" customHeight="1">
      <c r="A21" s="93"/>
      <c r="B21" s="93"/>
      <c r="C21" s="93"/>
      <c r="D21" s="211"/>
      <c r="E21" s="94"/>
      <c r="F21" s="128"/>
      <c r="G21" s="99"/>
      <c r="H21" s="99"/>
      <c r="I21" s="99"/>
      <c r="J21" s="99"/>
      <c r="K21" s="98"/>
      <c r="L21" s="97"/>
      <c r="M21" s="193" t="str">
        <f t="shared" ca="1" si="0"/>
        <v xml:space="preserve"> </v>
      </c>
      <c r="N21" s="209"/>
      <c r="O21" s="210"/>
      <c r="P21" s="210"/>
      <c r="Q21" s="209"/>
      <c r="R21" s="209"/>
      <c r="S21" s="209"/>
      <c r="T21" s="209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</row>
    <row r="22" spans="1:34" s="96" customFormat="1" ht="18" customHeight="1">
      <c r="A22" s="93"/>
      <c r="B22" s="93"/>
      <c r="C22" s="93"/>
      <c r="D22" s="211"/>
      <c r="E22" s="94"/>
      <c r="F22" s="128"/>
      <c r="G22" s="99"/>
      <c r="H22" s="99"/>
      <c r="I22" s="99"/>
      <c r="J22" s="99"/>
      <c r="K22" s="98"/>
      <c r="L22" s="97"/>
      <c r="M22" s="193" t="str">
        <f t="shared" ca="1" si="0"/>
        <v xml:space="preserve"> </v>
      </c>
      <c r="N22" s="209"/>
      <c r="O22" s="210"/>
      <c r="P22" s="210"/>
      <c r="Q22" s="209"/>
      <c r="R22" s="209"/>
      <c r="S22" s="209"/>
      <c r="T22" s="209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</row>
    <row r="23" spans="1:34" s="96" customFormat="1" ht="18" customHeight="1">
      <c r="A23" s="93"/>
      <c r="B23" s="93"/>
      <c r="C23" s="93"/>
      <c r="D23" s="211"/>
      <c r="E23" s="94"/>
      <c r="F23" s="128"/>
      <c r="G23" s="99"/>
      <c r="H23" s="99"/>
      <c r="I23" s="99"/>
      <c r="J23" s="99"/>
      <c r="K23" s="98"/>
      <c r="L23" s="97"/>
      <c r="M23" s="193" t="str">
        <f t="shared" ca="1" si="0"/>
        <v xml:space="preserve"> </v>
      </c>
      <c r="N23" s="209"/>
      <c r="O23" s="210"/>
      <c r="P23" s="210"/>
      <c r="Q23" s="209"/>
      <c r="R23" s="209"/>
      <c r="S23" s="209"/>
      <c r="T23" s="209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</row>
    <row r="24" spans="1:34" s="96" customFormat="1" ht="18" customHeight="1">
      <c r="A24" s="93"/>
      <c r="B24" s="93"/>
      <c r="C24" s="93"/>
      <c r="D24" s="211"/>
      <c r="E24" s="94"/>
      <c r="F24" s="128"/>
      <c r="G24" s="99"/>
      <c r="H24" s="99"/>
      <c r="I24" s="99"/>
      <c r="J24" s="99"/>
      <c r="K24" s="98"/>
      <c r="L24" s="97"/>
      <c r="M24" s="193" t="str">
        <f t="shared" ca="1" si="0"/>
        <v xml:space="preserve"> </v>
      </c>
      <c r="N24" s="209"/>
      <c r="O24" s="210"/>
      <c r="P24" s="210"/>
      <c r="Q24" s="209"/>
      <c r="R24" s="209"/>
      <c r="S24" s="209"/>
      <c r="T24" s="209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</row>
    <row r="25" spans="1:34" s="96" customFormat="1" ht="18" customHeight="1">
      <c r="A25" s="93"/>
      <c r="B25" s="93"/>
      <c r="C25" s="93"/>
      <c r="D25" s="211"/>
      <c r="E25" s="94"/>
      <c r="F25" s="128"/>
      <c r="G25" s="99"/>
      <c r="H25" s="99"/>
      <c r="I25" s="99"/>
      <c r="J25" s="99"/>
      <c r="K25" s="98"/>
      <c r="L25" s="97"/>
      <c r="M25" s="193" t="str">
        <f t="shared" ca="1" si="0"/>
        <v xml:space="preserve"> </v>
      </c>
      <c r="N25" s="209"/>
      <c r="O25" s="210"/>
      <c r="P25" s="210"/>
      <c r="Q25" s="209"/>
      <c r="R25" s="209"/>
      <c r="S25" s="209"/>
      <c r="T25" s="209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</row>
    <row r="26" spans="1:34" s="96" customFormat="1" ht="18" customHeight="1">
      <c r="A26" s="93"/>
      <c r="B26" s="93"/>
      <c r="C26" s="93"/>
      <c r="D26" s="211"/>
      <c r="E26" s="94"/>
      <c r="F26" s="128"/>
      <c r="G26" s="99"/>
      <c r="H26" s="99"/>
      <c r="I26" s="99"/>
      <c r="J26" s="99"/>
      <c r="K26" s="98"/>
      <c r="L26" s="97"/>
      <c r="M26" s="193" t="str">
        <f t="shared" ca="1" si="0"/>
        <v xml:space="preserve"> </v>
      </c>
      <c r="N26" s="209"/>
      <c r="O26" s="210"/>
      <c r="P26" s="210"/>
      <c r="Q26" s="209"/>
      <c r="R26" s="209"/>
      <c r="S26" s="209"/>
      <c r="T26" s="209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</row>
    <row r="27" spans="1:34" s="96" customFormat="1" ht="18" customHeight="1">
      <c r="A27" s="93"/>
      <c r="B27" s="93"/>
      <c r="C27" s="93"/>
      <c r="D27" s="211"/>
      <c r="E27" s="94"/>
      <c r="F27" s="128"/>
      <c r="G27" s="99"/>
      <c r="H27" s="99"/>
      <c r="I27" s="99"/>
      <c r="J27" s="99"/>
      <c r="K27" s="98"/>
      <c r="L27" s="97"/>
      <c r="M27" s="193" t="str">
        <f t="shared" ca="1" si="0"/>
        <v xml:space="preserve"> </v>
      </c>
      <c r="N27" s="209"/>
      <c r="O27" s="210"/>
      <c r="P27" s="210"/>
      <c r="Q27" s="209"/>
      <c r="R27" s="209"/>
      <c r="S27" s="209"/>
      <c r="T27" s="209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</row>
    <row r="28" spans="1:34" s="96" customFormat="1" ht="18" customHeight="1">
      <c r="A28" s="93"/>
      <c r="B28" s="93"/>
      <c r="C28" s="93"/>
      <c r="D28" s="211"/>
      <c r="E28" s="94"/>
      <c r="F28" s="128"/>
      <c r="G28" s="99"/>
      <c r="H28" s="99"/>
      <c r="I28" s="99"/>
      <c r="J28" s="99"/>
      <c r="K28" s="98"/>
      <c r="L28" s="97"/>
      <c r="M28" s="193" t="str">
        <f t="shared" ca="1" si="0"/>
        <v xml:space="preserve"> </v>
      </c>
      <c r="N28" s="209"/>
      <c r="O28" s="210"/>
      <c r="P28" s="210"/>
      <c r="Q28" s="209"/>
      <c r="R28" s="209"/>
      <c r="S28" s="209"/>
      <c r="T28" s="209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</row>
    <row r="29" spans="1:34" s="96" customFormat="1" ht="18" customHeight="1">
      <c r="A29" s="93"/>
      <c r="B29" s="93"/>
      <c r="C29" s="93"/>
      <c r="D29" s="211"/>
      <c r="E29" s="94"/>
      <c r="F29" s="128"/>
      <c r="G29" s="99"/>
      <c r="H29" s="99"/>
      <c r="I29" s="99"/>
      <c r="J29" s="99"/>
      <c r="K29" s="98"/>
      <c r="L29" s="97"/>
      <c r="M29" s="193" t="str">
        <f t="shared" ca="1" si="0"/>
        <v xml:space="preserve"> </v>
      </c>
      <c r="N29" s="209"/>
      <c r="O29" s="210"/>
      <c r="P29" s="210"/>
      <c r="Q29" s="209"/>
      <c r="R29" s="209"/>
      <c r="S29" s="209"/>
      <c r="T29" s="209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</row>
    <row r="30" spans="1:34" s="96" customFormat="1" ht="18" customHeight="1">
      <c r="A30" s="93"/>
      <c r="B30" s="93"/>
      <c r="C30" s="93"/>
      <c r="D30" s="211"/>
      <c r="E30" s="94"/>
      <c r="F30" s="128"/>
      <c r="G30" s="99"/>
      <c r="H30" s="99"/>
      <c r="I30" s="99"/>
      <c r="J30" s="99"/>
      <c r="K30" s="98"/>
      <c r="L30" s="97"/>
      <c r="M30" s="193" t="str">
        <f t="shared" ca="1" si="0"/>
        <v xml:space="preserve"> </v>
      </c>
      <c r="N30" s="209"/>
      <c r="O30" s="210"/>
      <c r="P30" s="210"/>
      <c r="Q30" s="209"/>
      <c r="R30" s="209"/>
      <c r="S30" s="209"/>
      <c r="T30" s="209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</row>
    <row r="31" spans="1:34" s="96" customFormat="1" ht="18" customHeight="1">
      <c r="A31" s="93"/>
      <c r="B31" s="93"/>
      <c r="C31" s="93"/>
      <c r="D31" s="211"/>
      <c r="E31" s="94"/>
      <c r="F31" s="128"/>
      <c r="G31" s="99"/>
      <c r="H31" s="99"/>
      <c r="I31" s="99"/>
      <c r="J31" s="99"/>
      <c r="K31" s="98"/>
      <c r="L31" s="97"/>
      <c r="M31" s="193" t="str">
        <f t="shared" ca="1" si="0"/>
        <v xml:space="preserve"> </v>
      </c>
      <c r="N31" s="209"/>
      <c r="O31" s="210"/>
      <c r="P31" s="210"/>
      <c r="Q31" s="209"/>
      <c r="R31" s="209"/>
      <c r="S31" s="209"/>
      <c r="T31" s="209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</row>
    <row r="32" spans="1:34" s="96" customFormat="1" ht="18" customHeight="1">
      <c r="A32" s="93"/>
      <c r="B32" s="93"/>
      <c r="C32" s="93"/>
      <c r="D32" s="211"/>
      <c r="E32" s="94"/>
      <c r="F32" s="128"/>
      <c r="G32" s="99"/>
      <c r="H32" s="99"/>
      <c r="I32" s="99"/>
      <c r="J32" s="99"/>
      <c r="K32" s="98"/>
      <c r="L32" s="97"/>
      <c r="M32" s="193" t="str">
        <f t="shared" ca="1" si="0"/>
        <v xml:space="preserve"> </v>
      </c>
      <c r="N32" s="209"/>
      <c r="O32" s="210"/>
      <c r="P32" s="210"/>
      <c r="Q32" s="209"/>
      <c r="R32" s="209"/>
      <c r="S32" s="209"/>
      <c r="T32" s="209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</row>
    <row r="33" spans="1:34" s="96" customFormat="1" ht="18" customHeight="1">
      <c r="A33" s="93"/>
      <c r="B33" s="93"/>
      <c r="C33" s="93"/>
      <c r="D33" s="211"/>
      <c r="E33" s="94"/>
      <c r="F33" s="128"/>
      <c r="G33" s="99"/>
      <c r="H33" s="99"/>
      <c r="I33" s="99"/>
      <c r="J33" s="99"/>
      <c r="K33" s="98"/>
      <c r="L33" s="97"/>
      <c r="M33" s="193" t="str">
        <f t="shared" ca="1" si="0"/>
        <v xml:space="preserve"> </v>
      </c>
      <c r="N33" s="209"/>
      <c r="O33" s="210"/>
      <c r="P33" s="210"/>
      <c r="Q33" s="209"/>
      <c r="R33" s="209"/>
      <c r="S33" s="209"/>
      <c r="T33" s="209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</row>
    <row r="34" spans="1:34" s="96" customFormat="1" ht="18" customHeight="1">
      <c r="A34" s="93"/>
      <c r="B34" s="93"/>
      <c r="C34" s="93"/>
      <c r="D34" s="211"/>
      <c r="E34" s="94"/>
      <c r="F34" s="128"/>
      <c r="G34" s="99"/>
      <c r="H34" s="99"/>
      <c r="I34" s="99"/>
      <c r="J34" s="99"/>
      <c r="K34" s="98"/>
      <c r="L34" s="97"/>
      <c r="M34" s="193" t="str">
        <f t="shared" ca="1" si="0"/>
        <v xml:space="preserve"> </v>
      </c>
      <c r="N34" s="209"/>
      <c r="O34" s="210"/>
      <c r="P34" s="210"/>
      <c r="Q34" s="209"/>
      <c r="R34" s="209"/>
      <c r="S34" s="209"/>
      <c r="T34" s="209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</row>
    <row r="35" spans="1:34" s="96" customFormat="1" ht="18" customHeight="1">
      <c r="A35" s="93"/>
      <c r="B35" s="93"/>
      <c r="C35" s="93"/>
      <c r="D35" s="211"/>
      <c r="E35" s="94"/>
      <c r="F35" s="128"/>
      <c r="G35" s="99"/>
      <c r="H35" s="99"/>
      <c r="I35" s="99"/>
      <c r="J35" s="99"/>
      <c r="K35" s="98"/>
      <c r="L35" s="97"/>
      <c r="M35" s="193" t="str">
        <f t="shared" ca="1" si="0"/>
        <v xml:space="preserve"> </v>
      </c>
      <c r="N35" s="209"/>
      <c r="O35" s="210"/>
      <c r="P35" s="210"/>
      <c r="Q35" s="209"/>
      <c r="R35" s="209"/>
      <c r="S35" s="209"/>
      <c r="T35" s="209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</row>
    <row r="36" spans="1:34" s="96" customFormat="1" ht="18" customHeight="1">
      <c r="A36" s="93"/>
      <c r="B36" s="93"/>
      <c r="C36" s="93"/>
      <c r="D36" s="211"/>
      <c r="E36" s="94"/>
      <c r="F36" s="128"/>
      <c r="G36" s="99"/>
      <c r="H36" s="99"/>
      <c r="I36" s="99"/>
      <c r="J36" s="99"/>
      <c r="K36" s="98"/>
      <c r="L36" s="97"/>
      <c r="M36" s="193" t="str">
        <f t="shared" ca="1" si="0"/>
        <v xml:space="preserve"> </v>
      </c>
      <c r="N36" s="209"/>
      <c r="O36" s="210"/>
      <c r="P36" s="210"/>
      <c r="Q36" s="209"/>
      <c r="R36" s="209"/>
      <c r="S36" s="209"/>
      <c r="T36" s="209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</row>
    <row r="37" spans="1:34" s="96" customFormat="1" ht="18" customHeight="1">
      <c r="A37" s="93"/>
      <c r="B37" s="93"/>
      <c r="C37" s="93"/>
      <c r="D37" s="211"/>
      <c r="E37" s="94"/>
      <c r="F37" s="128"/>
      <c r="G37" s="99"/>
      <c r="H37" s="99"/>
      <c r="I37" s="99"/>
      <c r="J37" s="99"/>
      <c r="K37" s="98"/>
      <c r="L37" s="97"/>
      <c r="M37" s="193" t="str">
        <f t="shared" ca="1" si="0"/>
        <v xml:space="preserve"> </v>
      </c>
      <c r="N37" s="209"/>
      <c r="O37" s="210"/>
      <c r="P37" s="210"/>
      <c r="Q37" s="209"/>
      <c r="R37" s="209"/>
      <c r="S37" s="209"/>
      <c r="T37" s="209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</row>
    <row r="38" spans="1:34" s="96" customFormat="1" ht="18" customHeight="1">
      <c r="A38" s="93"/>
      <c r="B38" s="93"/>
      <c r="C38" s="93"/>
      <c r="D38" s="211"/>
      <c r="E38" s="94"/>
      <c r="F38" s="128"/>
      <c r="G38" s="99"/>
      <c r="H38" s="99"/>
      <c r="I38" s="99"/>
      <c r="J38" s="99"/>
      <c r="K38" s="98"/>
      <c r="L38" s="97"/>
      <c r="M38" s="193" t="str">
        <f t="shared" ca="1" si="0"/>
        <v xml:space="preserve"> </v>
      </c>
      <c r="N38" s="209"/>
      <c r="O38" s="210"/>
      <c r="P38" s="210"/>
      <c r="Q38" s="209"/>
      <c r="R38" s="209"/>
      <c r="S38" s="209"/>
      <c r="T38" s="209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</row>
    <row r="39" spans="1:34" s="96" customFormat="1" ht="18" customHeight="1">
      <c r="A39" s="93"/>
      <c r="B39" s="93"/>
      <c r="C39" s="93"/>
      <c r="D39" s="211"/>
      <c r="E39" s="94"/>
      <c r="F39" s="128"/>
      <c r="G39" s="99"/>
      <c r="H39" s="99"/>
      <c r="I39" s="99"/>
      <c r="J39" s="99"/>
      <c r="K39" s="98"/>
      <c r="L39" s="97"/>
      <c r="M39" s="193" t="str">
        <f t="shared" ref="M39:M40" ca="1" si="1">IF(L39&gt;0,(NOW( )-L39)/365," ")</f>
        <v xml:space="preserve"> </v>
      </c>
      <c r="N39" s="209"/>
      <c r="O39" s="210"/>
      <c r="P39" s="210"/>
      <c r="Q39" s="209"/>
      <c r="R39" s="209"/>
      <c r="S39" s="209"/>
      <c r="T39" s="209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</row>
    <row r="40" spans="1:34" s="96" customFormat="1" ht="18" customHeight="1">
      <c r="A40" s="93"/>
      <c r="B40" s="93"/>
      <c r="C40" s="93"/>
      <c r="D40" s="211"/>
      <c r="E40" s="94"/>
      <c r="F40" s="128"/>
      <c r="G40" s="99"/>
      <c r="H40" s="99"/>
      <c r="I40" s="99"/>
      <c r="J40" s="99"/>
      <c r="K40" s="98"/>
      <c r="L40" s="97"/>
      <c r="M40" s="193" t="str">
        <f t="shared" ca="1" si="1"/>
        <v xml:space="preserve"> </v>
      </c>
      <c r="N40" s="209"/>
      <c r="O40" s="210"/>
      <c r="P40" s="210"/>
      <c r="Q40" s="209"/>
      <c r="R40" s="209"/>
      <c r="S40" s="209"/>
      <c r="T40" s="209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</row>
    <row r="41" spans="1:34" s="96" customFormat="1" ht="18" customHeight="1">
      <c r="A41" s="93"/>
      <c r="B41" s="93"/>
      <c r="C41" s="93"/>
      <c r="D41" s="211"/>
      <c r="E41" s="94"/>
      <c r="F41" s="128" t="str">
        <f>IF(H41&gt;"&amp;TEXT",$L$7," ")</f>
        <v xml:space="preserve"> </v>
      </c>
      <c r="G41" s="99"/>
      <c r="H41" s="99"/>
      <c r="I41" s="99"/>
      <c r="J41" s="99"/>
      <c r="K41" s="98"/>
      <c r="L41" s="97"/>
      <c r="M41" s="193" t="str">
        <f t="shared" ca="1" si="0"/>
        <v xml:space="preserve"> </v>
      </c>
      <c r="N41" s="209"/>
      <c r="O41" s="210"/>
      <c r="P41" s="210"/>
      <c r="Q41" s="209"/>
      <c r="R41" s="209"/>
      <c r="S41" s="209"/>
      <c r="T41" s="209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</row>
    <row r="42" spans="1:34" s="96" customFormat="1" ht="18" customHeight="1" thickBot="1">
      <c r="A42" s="93"/>
      <c r="B42" s="93"/>
      <c r="C42" s="93"/>
      <c r="D42" s="211"/>
      <c r="E42" s="138"/>
      <c r="F42" s="139"/>
      <c r="G42" s="140"/>
      <c r="H42" s="140"/>
      <c r="I42" s="140"/>
      <c r="J42" s="140"/>
      <c r="K42" s="141"/>
      <c r="L42" s="142"/>
      <c r="M42" s="143"/>
      <c r="N42" s="95"/>
      <c r="O42" s="210"/>
      <c r="P42" s="210"/>
      <c r="Q42" s="209"/>
      <c r="R42" s="209"/>
      <c r="S42" s="209"/>
      <c r="T42" s="209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</row>
    <row r="43" spans="1:34" ht="9" customHeight="1" thickTop="1">
      <c r="A43" s="85"/>
      <c r="B43" s="85"/>
      <c r="C43" s="85"/>
      <c r="D43" s="144"/>
      <c r="E43" s="130"/>
      <c r="F43" s="130"/>
      <c r="G43" s="130"/>
      <c r="H43" s="130"/>
      <c r="I43" s="130"/>
      <c r="J43" s="130"/>
      <c r="K43" s="130"/>
      <c r="L43" s="130"/>
      <c r="M43" s="145"/>
      <c r="N43" s="85"/>
      <c r="O43" s="203"/>
      <c r="P43" s="203"/>
      <c r="Q43" s="203"/>
      <c r="R43" s="203"/>
      <c r="S43" s="203"/>
      <c r="T43" s="203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</row>
    <row r="44" spans="1:34" ht="17.25" customHeight="1" thickBot="1">
      <c r="A44" s="85"/>
      <c r="B44" s="85"/>
      <c r="C44" s="85"/>
      <c r="D44" s="146"/>
      <c r="E44" s="108"/>
      <c r="F44" s="108"/>
      <c r="G44" s="108"/>
      <c r="H44" s="147"/>
      <c r="I44" s="108" t="s">
        <v>8</v>
      </c>
      <c r="J44" s="116"/>
      <c r="K44" s="148"/>
      <c r="L44" s="108"/>
      <c r="M44" s="109"/>
      <c r="N44" s="85"/>
      <c r="O44" s="203"/>
      <c r="P44" s="203"/>
      <c r="Q44" s="203"/>
      <c r="R44" s="203"/>
      <c r="S44" s="203"/>
      <c r="T44" s="203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</row>
    <row r="45" spans="1:34" ht="13.5" thickTop="1" thickBot="1">
      <c r="A45" s="85"/>
      <c r="B45" s="85"/>
      <c r="C45" s="85"/>
      <c r="D45" s="149" t="s">
        <v>9</v>
      </c>
      <c r="E45" s="150"/>
      <c r="F45" s="150"/>
      <c r="G45" s="150"/>
      <c r="H45" s="150"/>
      <c r="I45" s="150"/>
      <c r="J45" s="150"/>
      <c r="K45" s="150"/>
      <c r="L45" s="150"/>
      <c r="M45" s="151"/>
      <c r="N45" s="85"/>
      <c r="O45" s="203"/>
      <c r="P45" s="203"/>
      <c r="Q45" s="203"/>
      <c r="R45" s="203"/>
      <c r="S45" s="203"/>
      <c r="T45" s="203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</row>
    <row r="46" spans="1:34" ht="7.5" customHeight="1" thickTop="1">
      <c r="A46" s="85"/>
      <c r="B46" s="85"/>
      <c r="C46" s="85"/>
      <c r="D46" s="152"/>
      <c r="E46" s="153"/>
      <c r="F46" s="153"/>
      <c r="G46" s="153"/>
      <c r="H46" s="153"/>
      <c r="I46" s="153"/>
      <c r="J46" s="153"/>
      <c r="K46" s="153"/>
      <c r="L46" s="153"/>
      <c r="M46" s="154"/>
      <c r="N46" s="85"/>
      <c r="O46" s="203"/>
      <c r="P46" s="203"/>
      <c r="Q46" s="203"/>
      <c r="R46" s="203"/>
      <c r="S46" s="203"/>
      <c r="T46" s="203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</row>
    <row r="47" spans="1:34" ht="17.25" customHeight="1">
      <c r="A47" s="85"/>
      <c r="B47" s="85"/>
      <c r="C47" s="85"/>
      <c r="D47" s="132" t="s">
        <v>10</v>
      </c>
      <c r="E47" s="105"/>
      <c r="F47" s="105"/>
      <c r="G47" s="105"/>
      <c r="H47" s="39"/>
      <c r="I47" s="118"/>
      <c r="J47" s="100"/>
      <c r="K47" s="199"/>
      <c r="L47" s="105"/>
      <c r="M47" s="155"/>
      <c r="N47" s="85"/>
      <c r="O47" s="203"/>
      <c r="P47" s="203"/>
      <c r="Q47" s="203"/>
      <c r="R47" s="203"/>
      <c r="S47" s="203"/>
      <c r="T47" s="203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</row>
    <row r="48" spans="1:34">
      <c r="A48" s="85"/>
      <c r="B48" s="85"/>
      <c r="C48" s="85"/>
      <c r="D48" s="134"/>
      <c r="E48" s="39"/>
      <c r="F48" s="39"/>
      <c r="G48" s="39"/>
      <c r="H48" s="39"/>
      <c r="I48" s="122" t="s">
        <v>36</v>
      </c>
      <c r="J48" s="39"/>
      <c r="K48" s="121" t="s">
        <v>11</v>
      </c>
      <c r="L48" s="39"/>
      <c r="M48" s="156"/>
      <c r="N48" s="85"/>
      <c r="O48" s="203"/>
      <c r="P48" s="203"/>
      <c r="Q48" s="203"/>
      <c r="R48" s="203"/>
      <c r="S48" s="203"/>
      <c r="T48" s="203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</row>
    <row r="49" spans="1:34" ht="18">
      <c r="A49" s="85"/>
      <c r="B49" s="85"/>
      <c r="C49" s="85"/>
      <c r="D49" s="234"/>
      <c r="E49" s="235"/>
      <c r="F49" s="235"/>
      <c r="G49" s="235"/>
      <c r="H49" s="110"/>
      <c r="I49" s="101"/>
      <c r="J49" s="110"/>
      <c r="K49" s="101"/>
      <c r="L49" s="100"/>
      <c r="M49" s="156"/>
      <c r="N49" s="85"/>
      <c r="O49" s="203"/>
      <c r="P49" s="203"/>
      <c r="Q49" s="203"/>
      <c r="R49" s="203"/>
      <c r="S49" s="203"/>
      <c r="T49" s="203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</row>
    <row r="50" spans="1:34">
      <c r="A50" s="85"/>
      <c r="B50" s="85"/>
      <c r="C50" s="85"/>
      <c r="D50" s="157"/>
      <c r="E50" s="121" t="s">
        <v>12</v>
      </c>
      <c r="F50" s="39"/>
      <c r="G50" s="120"/>
      <c r="H50" s="120"/>
      <c r="I50" s="121" t="s">
        <v>13</v>
      </c>
      <c r="J50" s="120"/>
      <c r="K50" s="122" t="s">
        <v>47</v>
      </c>
      <c r="L50" s="39"/>
      <c r="M50" s="156"/>
      <c r="N50" s="85"/>
      <c r="O50" s="203"/>
      <c r="P50" s="203"/>
      <c r="Q50" s="203"/>
      <c r="R50" s="203"/>
      <c r="S50" s="203"/>
      <c r="T50" s="203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</row>
    <row r="51" spans="1:34" ht="13" thickBot="1">
      <c r="A51" s="85"/>
      <c r="B51" s="85"/>
      <c r="C51" s="85"/>
      <c r="D51" s="158"/>
      <c r="E51" s="148"/>
      <c r="F51" s="108"/>
      <c r="G51" s="108"/>
      <c r="H51" s="108"/>
      <c r="I51" s="108"/>
      <c r="J51" s="108"/>
      <c r="K51" s="148"/>
      <c r="L51" s="148"/>
      <c r="M51" s="159"/>
      <c r="N51" s="85"/>
      <c r="O51" s="203"/>
      <c r="P51" s="203"/>
      <c r="Q51" s="203"/>
      <c r="R51" s="203"/>
      <c r="S51" s="203"/>
      <c r="T51" s="203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</row>
    <row r="52" spans="1:34" ht="13" thickTop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</row>
    <row r="53" spans="1:34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160"/>
      <c r="P53" s="160"/>
      <c r="Q53" s="160"/>
      <c r="R53" s="160"/>
      <c r="S53" s="160"/>
      <c r="T53" s="160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</row>
  </sheetData>
  <sheetProtection algorithmName="SHA-512" hashValue="HtPKfp3TTKGU8cUWJ3R699CZVqu1wAg7CFwxhmhsi7oDHXIBAoQPyyX0Mfd41CIJA/CDAfSYhYk3X4uz+rMf7w==" saltValue="nbtcs0ykn6mIj63NPzCXow==" spinCount="100000" sheet="1" scenarios="1" selectLockedCells="1" sort="0"/>
  <mergeCells count="27">
    <mergeCell ref="D49:G49"/>
    <mergeCell ref="A15:C18"/>
    <mergeCell ref="E17:E18"/>
    <mergeCell ref="F17:F18"/>
    <mergeCell ref="E4:K4"/>
    <mergeCell ref="G10:H10"/>
    <mergeCell ref="G9:H9"/>
    <mergeCell ref="G8:H8"/>
    <mergeCell ref="G7:H7"/>
    <mergeCell ref="E14:F14"/>
    <mergeCell ref="E13:F13"/>
    <mergeCell ref="E15:F15"/>
    <mergeCell ref="G17:H17"/>
    <mergeCell ref="G15:H15"/>
    <mergeCell ref="G14:H14"/>
    <mergeCell ref="G13:H13"/>
    <mergeCell ref="E2:K2"/>
    <mergeCell ref="D7:F7"/>
    <mergeCell ref="D10:F10"/>
    <mergeCell ref="E1:K1"/>
    <mergeCell ref="D6:M6"/>
    <mergeCell ref="D9:F9"/>
    <mergeCell ref="D8:F8"/>
    <mergeCell ref="K9:M9"/>
    <mergeCell ref="I10:K10"/>
    <mergeCell ref="E3:K3"/>
    <mergeCell ref="D5:M5"/>
  </mergeCells>
  <phoneticPr fontId="0" type="noConversion"/>
  <dataValidations count="2">
    <dataValidation type="list" allowBlank="1" showInputMessage="1" showErrorMessage="1" sqref="D8:F8">
      <formula1>$O$1:$O$12</formula1>
    </dataValidation>
    <dataValidation type="list" allowBlank="1" showInputMessage="1" showErrorMessage="1" sqref="D49:G49 K47 I47">
      <formula1>#REF!</formula1>
    </dataValidation>
  </dataValidations>
  <printOptions horizontalCentered="1"/>
  <pageMargins left="0.25" right="0.25" top="0.25" bottom="0.36" header="0.13" footer="0.14000000000000001"/>
  <pageSetup scale="87" orientation="portrait" horizontalDpi="300" verticalDpi="300" r:id="rId1"/>
  <headerFooter alignWithMargins="0">
    <oddFooter>&amp;L&amp;"Arial,Italic"&amp;9AYSO Form 1-C- 2 Arcadia: &amp;F</oddFooter>
  </headerFooter>
  <ignoredErrors>
    <ignoredError sqref="F41:F4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R49"/>
  <sheetViews>
    <sheetView zoomScale="70" zoomScaleNormal="75" workbookViewId="0">
      <selection activeCell="AU15" sqref="AU15"/>
    </sheetView>
  </sheetViews>
  <sheetFormatPr defaultColWidth="8.7265625" defaultRowHeight="12.5"/>
  <cols>
    <col min="1" max="1" width="2.7265625" customWidth="1"/>
    <col min="2" max="2" width="6.453125" customWidth="1"/>
    <col min="3" max="11" width="3.1796875" customWidth="1"/>
    <col min="12" max="12" width="4.7265625" customWidth="1"/>
    <col min="13" max="13" width="5.453125" customWidth="1"/>
    <col min="14" max="14" width="6" customWidth="1"/>
    <col min="15" max="21" width="4.26953125" customWidth="1"/>
    <col min="22" max="22" width="4.453125" customWidth="1"/>
    <col min="23" max="24" width="6.453125" customWidth="1"/>
    <col min="25" max="33" width="3.1796875" customWidth="1"/>
    <col min="34" max="34" width="4.7265625" customWidth="1"/>
    <col min="35" max="35" width="5.453125" customWidth="1"/>
    <col min="36" max="36" width="6" customWidth="1"/>
    <col min="37" max="42" width="4.26953125" customWidth="1"/>
    <col min="43" max="43" width="5.453125" customWidth="1"/>
    <col min="44" max="44" width="5" bestFit="1" customWidth="1"/>
  </cols>
  <sheetData>
    <row r="1" spans="2:44" ht="25.5" customHeight="1">
      <c r="B1" s="301"/>
      <c r="C1" s="302"/>
      <c r="D1" s="306" t="s">
        <v>81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7" t="str">
        <f>ROSTER!E4</f>
        <v>Section 1</v>
      </c>
      <c r="Q1" s="307"/>
      <c r="R1" s="307"/>
      <c r="S1" s="307"/>
      <c r="T1" s="307"/>
      <c r="U1" s="307"/>
      <c r="V1" s="80"/>
      <c r="X1" s="301"/>
      <c r="Y1" s="302"/>
      <c r="Z1" s="306" t="s">
        <v>81</v>
      </c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7" t="str">
        <f>P1</f>
        <v>Section 1</v>
      </c>
      <c r="AM1" s="307"/>
      <c r="AN1" s="307"/>
      <c r="AO1" s="307"/>
      <c r="AP1" s="307"/>
      <c r="AQ1" s="307"/>
      <c r="AR1" s="80"/>
    </row>
    <row r="2" spans="2:44" ht="25.5" customHeight="1" thickBot="1">
      <c r="B2" s="303"/>
      <c r="C2" s="304"/>
      <c r="D2" s="305" t="str">
        <f>IF(ROSTER!K9&gt;"&amp;TEXT",ROSTER!K9," ")</f>
        <v xml:space="preserve"> </v>
      </c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60"/>
      <c r="X2" s="303"/>
      <c r="Y2" s="304"/>
      <c r="Z2" s="305" t="str">
        <f>IF(ROSTER!K9&gt;"&amp;TEXT",ROSTER!K9," ")</f>
        <v xml:space="preserve"> </v>
      </c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60"/>
    </row>
    <row r="3" spans="2:44" ht="26.25" customHeight="1" thickBot="1">
      <c r="B3" s="303"/>
      <c r="C3" s="304"/>
      <c r="D3" s="47"/>
      <c r="E3" s="308" t="str">
        <f>IF(ROSTER!D8&gt;"&amp;TEXT",ROSTER!D8," ")</f>
        <v xml:space="preserve"> </v>
      </c>
      <c r="F3" s="309"/>
      <c r="G3" s="309"/>
      <c r="H3" s="309"/>
      <c r="I3" s="309"/>
      <c r="J3" s="309"/>
      <c r="K3" s="309" t="s">
        <v>21</v>
      </c>
      <c r="L3" s="309"/>
      <c r="M3" s="309"/>
      <c r="N3" s="309"/>
      <c r="O3" s="309"/>
      <c r="P3" s="309"/>
      <c r="Q3" s="309"/>
      <c r="R3" s="309">
        <f>IF(ROSTER!L7&gt;0,ROSTER!L7," ")</f>
        <v>23</v>
      </c>
      <c r="S3" s="309"/>
      <c r="T3" s="310"/>
      <c r="U3" s="61"/>
      <c r="V3" s="62"/>
      <c r="X3" s="303"/>
      <c r="Y3" s="304"/>
      <c r="Z3" s="47"/>
      <c r="AA3" s="308" t="str">
        <f>IF(ROSTER!D8&gt;"&amp;TEXT",ROSTER!D8," ")</f>
        <v xml:space="preserve"> </v>
      </c>
      <c r="AB3" s="309"/>
      <c r="AC3" s="309"/>
      <c r="AD3" s="309"/>
      <c r="AE3" s="309"/>
      <c r="AF3" s="309"/>
      <c r="AG3" s="309" t="s">
        <v>21</v>
      </c>
      <c r="AH3" s="309"/>
      <c r="AI3" s="309"/>
      <c r="AJ3" s="309"/>
      <c r="AK3" s="309"/>
      <c r="AL3" s="309"/>
      <c r="AM3" s="309"/>
      <c r="AN3" s="309">
        <f>IF(ROSTER!L7&gt;0,ROSTER!L7," ")</f>
        <v>23</v>
      </c>
      <c r="AO3" s="309"/>
      <c r="AP3" s="310"/>
      <c r="AQ3" s="61"/>
      <c r="AR3" s="62"/>
    </row>
    <row r="4" spans="2:44" ht="30.75" customHeight="1" thickBot="1">
      <c r="B4" s="318" t="s">
        <v>47</v>
      </c>
      <c r="C4" s="319"/>
      <c r="D4" s="258"/>
      <c r="E4" s="258"/>
      <c r="F4" s="258"/>
      <c r="G4" s="258"/>
      <c r="H4" s="321" t="s">
        <v>48</v>
      </c>
      <c r="I4" s="321"/>
      <c r="J4" s="321"/>
      <c r="K4" s="320"/>
      <c r="L4" s="320"/>
      <c r="M4" s="320"/>
      <c r="N4" s="321" t="s">
        <v>49</v>
      </c>
      <c r="O4" s="321"/>
      <c r="P4" s="258"/>
      <c r="Q4" s="258"/>
      <c r="R4" s="258"/>
      <c r="S4" s="258"/>
      <c r="T4" s="258"/>
      <c r="U4" s="258"/>
      <c r="V4" s="259"/>
      <c r="X4" s="318" t="s">
        <v>47</v>
      </c>
      <c r="Y4" s="319"/>
      <c r="Z4" s="258"/>
      <c r="AA4" s="258"/>
      <c r="AB4" s="258"/>
      <c r="AC4" s="258"/>
      <c r="AD4" s="321" t="s">
        <v>48</v>
      </c>
      <c r="AE4" s="321"/>
      <c r="AF4" s="321"/>
      <c r="AG4" s="320"/>
      <c r="AH4" s="320"/>
      <c r="AI4" s="320"/>
      <c r="AJ4" s="321" t="s">
        <v>49</v>
      </c>
      <c r="AK4" s="321"/>
      <c r="AL4" s="258"/>
      <c r="AM4" s="258"/>
      <c r="AN4" s="258"/>
      <c r="AO4" s="258"/>
      <c r="AP4" s="258"/>
      <c r="AQ4" s="258"/>
      <c r="AR4" s="259"/>
    </row>
    <row r="5" spans="2:44" ht="6" customHeight="1" thickBot="1">
      <c r="B5" s="88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  <c r="X5" s="88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7"/>
    </row>
    <row r="6" spans="2:44" ht="32.25" customHeight="1" thickBot="1">
      <c r="B6" s="324" t="s">
        <v>51</v>
      </c>
      <c r="C6" s="325"/>
      <c r="D6" s="325"/>
      <c r="E6" s="362" t="str">
        <f>IF(ROSTER!I7&gt;"&amp;TEXT",ROSTER!I7," ")</f>
        <v xml:space="preserve"> </v>
      </c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22" t="str">
        <f>IF(ROSTER!I8&gt;"&amp;TEXT",ROSTER!I8," ")</f>
        <v xml:space="preserve"> </v>
      </c>
      <c r="R6" s="322"/>
      <c r="S6" s="322"/>
      <c r="T6" s="322"/>
      <c r="U6" s="322"/>
      <c r="V6" s="323"/>
      <c r="X6" s="324" t="s">
        <v>51</v>
      </c>
      <c r="Y6" s="325"/>
      <c r="Z6" s="325"/>
      <c r="AA6" s="362" t="str">
        <f>IF(ROSTER!I7&gt;"&amp;TEXT",ROSTER!I7," ")</f>
        <v xml:space="preserve"> </v>
      </c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22" t="str">
        <f>IF(ROSTER!I8&gt;"&amp;TEXT",ROSTER!I8," ")</f>
        <v xml:space="preserve"> </v>
      </c>
      <c r="AN6" s="322"/>
      <c r="AO6" s="322"/>
      <c r="AP6" s="322"/>
      <c r="AQ6" s="322"/>
      <c r="AR6" s="323"/>
    </row>
    <row r="7" spans="2:44" ht="19.5" customHeight="1" thickBot="1">
      <c r="B7" s="251" t="s">
        <v>100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3"/>
      <c r="N7" s="251" t="s">
        <v>101</v>
      </c>
      <c r="O7" s="252"/>
      <c r="P7" s="252"/>
      <c r="Q7" s="252"/>
      <c r="R7" s="252"/>
      <c r="S7" s="252"/>
      <c r="T7" s="252"/>
      <c r="U7" s="252"/>
      <c r="V7" s="253"/>
      <c r="X7" s="251" t="s">
        <v>100</v>
      </c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3"/>
      <c r="AJ7" s="251" t="s">
        <v>101</v>
      </c>
      <c r="AK7" s="252"/>
      <c r="AL7" s="252"/>
      <c r="AM7" s="252"/>
      <c r="AN7" s="252"/>
      <c r="AO7" s="252"/>
      <c r="AP7" s="252"/>
      <c r="AQ7" s="252"/>
      <c r="AR7" s="253"/>
    </row>
    <row r="8" spans="2:44" s="5" customFormat="1" ht="18">
      <c r="B8" s="254" t="str">
        <f>IF(ROSTER!I13&gt;"&amp;TEXT",ROSTER!I13," ")</f>
        <v xml:space="preserve"> 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6"/>
      <c r="N8" s="254" t="str">
        <f>IF(ROSTER!I14&gt;"&amp;TEXT",ROSTER!I14," ")</f>
        <v xml:space="preserve"> </v>
      </c>
      <c r="O8" s="255"/>
      <c r="P8" s="255"/>
      <c r="Q8" s="255"/>
      <c r="R8" s="255"/>
      <c r="S8" s="255"/>
      <c r="T8" s="255"/>
      <c r="U8" s="255"/>
      <c r="V8" s="256"/>
      <c r="X8" s="254" t="str">
        <f>IF(ROSTER!I13&gt;"&amp;TEXT",ROSTER!I13," ")</f>
        <v xml:space="preserve"> </v>
      </c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6"/>
      <c r="AJ8" s="254" t="str">
        <f>IF(ROSTER!I14&gt;"&amp;TEXT",ROSTER!I14," ")</f>
        <v xml:space="preserve"> </v>
      </c>
      <c r="AK8" s="255"/>
      <c r="AL8" s="255"/>
      <c r="AM8" s="255"/>
      <c r="AN8" s="255"/>
      <c r="AO8" s="255"/>
      <c r="AP8" s="255"/>
      <c r="AQ8" s="255"/>
      <c r="AR8" s="256"/>
    </row>
    <row r="9" spans="2:44" ht="18.5" thickBot="1">
      <c r="B9" s="257" t="str">
        <f>IF(ROSTER!K15&gt;"&amp;TEXT",ROSTER!K15," ")</f>
        <v xml:space="preserve"> 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9"/>
      <c r="N9" s="257"/>
      <c r="O9" s="258"/>
      <c r="P9" s="258"/>
      <c r="Q9" s="258"/>
      <c r="R9" s="258"/>
      <c r="S9" s="258"/>
      <c r="T9" s="258"/>
      <c r="U9" s="258"/>
      <c r="V9" s="259"/>
      <c r="X9" s="257"/>
      <c r="Y9" s="258"/>
      <c r="Z9" s="258"/>
      <c r="AA9" s="258"/>
      <c r="AB9" s="258"/>
      <c r="AC9" s="258"/>
      <c r="AD9" s="258"/>
      <c r="AE9" s="258"/>
      <c r="AF9" s="258" t="str">
        <f>IF(ROSTER!K15&gt;"&amp;TEXT",ROSTER!K15," ")</f>
        <v xml:space="preserve"> </v>
      </c>
      <c r="AG9" s="258"/>
      <c r="AH9" s="258"/>
      <c r="AI9" s="259"/>
      <c r="AJ9" s="257"/>
      <c r="AK9" s="258"/>
      <c r="AL9" s="258"/>
      <c r="AM9" s="258"/>
      <c r="AN9" s="258"/>
      <c r="AO9" s="258"/>
      <c r="AP9" s="258"/>
      <c r="AQ9" s="258"/>
      <c r="AR9" s="259"/>
    </row>
    <row r="10" spans="2:44" ht="30" customHeight="1" thickBot="1">
      <c r="B10" s="327" t="s">
        <v>41</v>
      </c>
      <c r="C10" s="328"/>
      <c r="D10" s="328"/>
      <c r="E10" s="328"/>
      <c r="F10" s="328"/>
      <c r="G10" s="328"/>
      <c r="H10" s="311"/>
      <c r="I10" s="311"/>
      <c r="J10" s="311"/>
      <c r="K10" s="311"/>
      <c r="L10" s="311"/>
      <c r="M10" s="311"/>
      <c r="N10" s="312"/>
      <c r="O10" s="312"/>
      <c r="P10" s="312"/>
      <c r="Q10" s="313" t="s">
        <v>45</v>
      </c>
      <c r="R10" s="313"/>
      <c r="S10" s="313"/>
      <c r="T10" s="312"/>
      <c r="U10" s="312"/>
      <c r="V10" s="326"/>
      <c r="X10" s="357" t="s">
        <v>41</v>
      </c>
      <c r="Y10" s="358"/>
      <c r="Z10" s="358"/>
      <c r="AA10" s="358"/>
      <c r="AB10" s="358"/>
      <c r="AC10" s="358"/>
      <c r="AD10" s="312"/>
      <c r="AE10" s="312"/>
      <c r="AF10" s="312"/>
      <c r="AG10" s="312"/>
      <c r="AH10" s="312"/>
      <c r="AI10" s="312"/>
      <c r="AJ10" s="312"/>
      <c r="AK10" s="312"/>
      <c r="AL10" s="312"/>
      <c r="AM10" s="313" t="s">
        <v>45</v>
      </c>
      <c r="AN10" s="313"/>
      <c r="AO10" s="313"/>
      <c r="AP10" s="312"/>
      <c r="AQ10" s="312"/>
      <c r="AR10" s="326"/>
    </row>
    <row r="11" spans="2:44" ht="13.5" customHeight="1" thickBo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X11" s="2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</row>
    <row r="12" spans="2:44" ht="20.25" customHeight="1">
      <c r="B12" s="296" t="s">
        <v>71</v>
      </c>
      <c r="C12" s="298" t="s">
        <v>52</v>
      </c>
      <c r="D12" s="299"/>
      <c r="E12" s="299"/>
      <c r="F12" s="299"/>
      <c r="G12" s="299"/>
      <c r="H12" s="299"/>
      <c r="I12" s="299"/>
      <c r="J12" s="299"/>
      <c r="K12" s="299"/>
      <c r="L12" s="300"/>
      <c r="M12" s="316" t="s">
        <v>53</v>
      </c>
      <c r="N12" s="300"/>
      <c r="O12" s="316" t="s">
        <v>42</v>
      </c>
      <c r="P12" s="299"/>
      <c r="Q12" s="299"/>
      <c r="R12" s="299"/>
      <c r="S12" s="299"/>
      <c r="T12" s="299"/>
      <c r="U12" s="299"/>
      <c r="V12" s="317"/>
      <c r="X12" s="296" t="s">
        <v>71</v>
      </c>
      <c r="Y12" s="298" t="s">
        <v>52</v>
      </c>
      <c r="Z12" s="299"/>
      <c r="AA12" s="299"/>
      <c r="AB12" s="299"/>
      <c r="AC12" s="299"/>
      <c r="AD12" s="299"/>
      <c r="AE12" s="299"/>
      <c r="AF12" s="299"/>
      <c r="AG12" s="299"/>
      <c r="AH12" s="300"/>
      <c r="AI12" s="316" t="s">
        <v>53</v>
      </c>
      <c r="AJ12" s="300"/>
      <c r="AK12" s="316" t="s">
        <v>42</v>
      </c>
      <c r="AL12" s="299"/>
      <c r="AM12" s="299"/>
      <c r="AN12" s="299"/>
      <c r="AO12" s="299"/>
      <c r="AP12" s="299"/>
      <c r="AQ12" s="299"/>
      <c r="AR12" s="317"/>
    </row>
    <row r="13" spans="2:44" ht="20.25" customHeight="1" thickBot="1">
      <c r="B13" s="297"/>
      <c r="C13" s="293"/>
      <c r="D13" s="294"/>
      <c r="E13" s="294"/>
      <c r="F13" s="294"/>
      <c r="G13" s="294"/>
      <c r="H13" s="294"/>
      <c r="I13" s="294"/>
      <c r="J13" s="294"/>
      <c r="K13" s="294"/>
      <c r="L13" s="295"/>
      <c r="M13" s="89" t="s">
        <v>66</v>
      </c>
      <c r="N13" s="79" t="s">
        <v>67</v>
      </c>
      <c r="O13" s="284" t="s">
        <v>27</v>
      </c>
      <c r="P13" s="285"/>
      <c r="Q13" s="286" t="s">
        <v>28</v>
      </c>
      <c r="R13" s="287"/>
      <c r="S13" s="284" t="s">
        <v>29</v>
      </c>
      <c r="T13" s="285"/>
      <c r="U13" s="286" t="s">
        <v>30</v>
      </c>
      <c r="V13" s="288"/>
      <c r="X13" s="297"/>
      <c r="Y13" s="293"/>
      <c r="Z13" s="294"/>
      <c r="AA13" s="294"/>
      <c r="AB13" s="294"/>
      <c r="AC13" s="294"/>
      <c r="AD13" s="294"/>
      <c r="AE13" s="294"/>
      <c r="AF13" s="294"/>
      <c r="AG13" s="294"/>
      <c r="AH13" s="295"/>
      <c r="AI13" s="89" t="s">
        <v>66</v>
      </c>
      <c r="AJ13" s="79" t="s">
        <v>67</v>
      </c>
      <c r="AK13" s="284" t="s">
        <v>27</v>
      </c>
      <c r="AL13" s="285"/>
      <c r="AM13" s="286" t="s">
        <v>28</v>
      </c>
      <c r="AN13" s="287"/>
      <c r="AO13" s="284" t="s">
        <v>29</v>
      </c>
      <c r="AP13" s="285"/>
      <c r="AQ13" s="286" t="s">
        <v>30</v>
      </c>
      <c r="AR13" s="288"/>
    </row>
    <row r="14" spans="2:44" s="179" customFormat="1" ht="19.5" customHeight="1">
      <c r="B14" s="176" t="str">
        <f>IF(ROSTER!E19&gt;0,ROSTER!E19," ")</f>
        <v xml:space="preserve"> </v>
      </c>
      <c r="C14" s="314" t="str">
        <f>IF(ROSTER!H19&gt;"&amp;TEXT",CONCATENATE(ROSTER!H19," ",ROSTER!G19)," ")</f>
        <v xml:space="preserve"> </v>
      </c>
      <c r="D14" s="314"/>
      <c r="E14" s="314"/>
      <c r="F14" s="314"/>
      <c r="G14" s="314"/>
      <c r="H14" s="314"/>
      <c r="I14" s="314"/>
      <c r="J14" s="314"/>
      <c r="K14" s="314"/>
      <c r="L14" s="315"/>
      <c r="M14" s="178"/>
      <c r="N14" s="177"/>
      <c r="O14" s="278"/>
      <c r="P14" s="279"/>
      <c r="Q14" s="280"/>
      <c r="R14" s="280"/>
      <c r="S14" s="281"/>
      <c r="T14" s="281"/>
      <c r="U14" s="282"/>
      <c r="V14" s="283"/>
      <c r="X14" s="176" t="str">
        <f>IF(ROSTER!E19&gt;0,ROSTER!E19," ")</f>
        <v xml:space="preserve"> </v>
      </c>
      <c r="Y14" s="314" t="str">
        <f>IF(ROSTER!H19&gt;"&amp;TEXT",CONCATENATE(ROSTER!H19," ",ROSTER!G19)," ")</f>
        <v xml:space="preserve"> </v>
      </c>
      <c r="Z14" s="314"/>
      <c r="AA14" s="314"/>
      <c r="AB14" s="314"/>
      <c r="AC14" s="314"/>
      <c r="AD14" s="314"/>
      <c r="AE14" s="314"/>
      <c r="AF14" s="314"/>
      <c r="AG14" s="314"/>
      <c r="AH14" s="315"/>
      <c r="AI14" s="178"/>
      <c r="AJ14" s="177"/>
      <c r="AK14" s="278"/>
      <c r="AL14" s="279"/>
      <c r="AM14" s="280"/>
      <c r="AN14" s="280"/>
      <c r="AO14" s="281"/>
      <c r="AP14" s="281"/>
      <c r="AQ14" s="282"/>
      <c r="AR14" s="283"/>
    </row>
    <row r="15" spans="2:44" s="179" customFormat="1" ht="20.25" customHeight="1">
      <c r="B15" s="180" t="str">
        <f>IF(ROSTER!E20&gt;0,ROSTER!E20," ")</f>
        <v xml:space="preserve"> </v>
      </c>
      <c r="C15" s="290" t="str">
        <f>IF(ROSTER!H20&gt;"&amp;TEXT",CONCATENATE(ROSTER!H20," ",ROSTER!G20)," ")</f>
        <v xml:space="preserve"> </v>
      </c>
      <c r="D15" s="291"/>
      <c r="E15" s="291"/>
      <c r="F15" s="291"/>
      <c r="G15" s="291"/>
      <c r="H15" s="291"/>
      <c r="I15" s="291"/>
      <c r="J15" s="291"/>
      <c r="K15" s="291"/>
      <c r="L15" s="292"/>
      <c r="M15" s="181"/>
      <c r="N15" s="182"/>
      <c r="O15" s="266"/>
      <c r="P15" s="267"/>
      <c r="Q15" s="268"/>
      <c r="R15" s="268"/>
      <c r="S15" s="269"/>
      <c r="T15" s="269"/>
      <c r="U15" s="270"/>
      <c r="V15" s="271"/>
      <c r="X15" s="180" t="str">
        <f>IF(ROSTER!E20&gt;0,ROSTER!E20," ")</f>
        <v xml:space="preserve"> </v>
      </c>
      <c r="Y15" s="290" t="str">
        <f>IF(ROSTER!H20&gt;"&amp;TEXT",CONCATENATE(ROSTER!H20," ",ROSTER!G20)," ")</f>
        <v xml:space="preserve"> </v>
      </c>
      <c r="Z15" s="291"/>
      <c r="AA15" s="291"/>
      <c r="AB15" s="291"/>
      <c r="AC15" s="291"/>
      <c r="AD15" s="291"/>
      <c r="AE15" s="291"/>
      <c r="AF15" s="291"/>
      <c r="AG15" s="291"/>
      <c r="AH15" s="292"/>
      <c r="AI15" s="181"/>
      <c r="AJ15" s="182"/>
      <c r="AK15" s="266"/>
      <c r="AL15" s="267"/>
      <c r="AM15" s="268"/>
      <c r="AN15" s="268"/>
      <c r="AO15" s="269"/>
      <c r="AP15" s="269"/>
      <c r="AQ15" s="270"/>
      <c r="AR15" s="271"/>
    </row>
    <row r="16" spans="2:44" s="179" customFormat="1" ht="20.25" customHeight="1">
      <c r="B16" s="180" t="str">
        <f>IF(ROSTER!E21&gt;0,ROSTER!E21," ")</f>
        <v xml:space="preserve"> </v>
      </c>
      <c r="C16" s="290" t="str">
        <f>IF(ROSTER!H21&gt;"&amp;TEXT",CONCATENATE(ROSTER!H21," ",ROSTER!G21)," ")</f>
        <v xml:space="preserve"> </v>
      </c>
      <c r="D16" s="291"/>
      <c r="E16" s="291"/>
      <c r="F16" s="291"/>
      <c r="G16" s="291"/>
      <c r="H16" s="291"/>
      <c r="I16" s="291"/>
      <c r="J16" s="291"/>
      <c r="K16" s="291"/>
      <c r="L16" s="292"/>
      <c r="M16" s="181"/>
      <c r="N16" s="182"/>
      <c r="O16" s="266"/>
      <c r="P16" s="267"/>
      <c r="Q16" s="268"/>
      <c r="R16" s="268"/>
      <c r="S16" s="269"/>
      <c r="T16" s="269"/>
      <c r="U16" s="270"/>
      <c r="V16" s="271"/>
      <c r="X16" s="180" t="str">
        <f>IF(ROSTER!E21&gt;0,ROSTER!E21," ")</f>
        <v xml:space="preserve"> </v>
      </c>
      <c r="Y16" s="290" t="str">
        <f>IF(ROSTER!H21&gt;"&amp;TEXT",CONCATENATE(ROSTER!H21," ",ROSTER!G21)," ")</f>
        <v xml:space="preserve"> </v>
      </c>
      <c r="Z16" s="291"/>
      <c r="AA16" s="291"/>
      <c r="AB16" s="291"/>
      <c r="AC16" s="291"/>
      <c r="AD16" s="291"/>
      <c r="AE16" s="291"/>
      <c r="AF16" s="291"/>
      <c r="AG16" s="291"/>
      <c r="AH16" s="292"/>
      <c r="AI16" s="181"/>
      <c r="AJ16" s="182"/>
      <c r="AK16" s="266"/>
      <c r="AL16" s="267"/>
      <c r="AM16" s="268"/>
      <c r="AN16" s="268"/>
      <c r="AO16" s="269"/>
      <c r="AP16" s="269"/>
      <c r="AQ16" s="270"/>
      <c r="AR16" s="271"/>
    </row>
    <row r="17" spans="2:44" s="179" customFormat="1" ht="20.25" customHeight="1">
      <c r="B17" s="180" t="str">
        <f>IF(ROSTER!E22&gt;0,ROSTER!E22," ")</f>
        <v xml:space="preserve"> </v>
      </c>
      <c r="C17" s="290" t="str">
        <f>IF(ROSTER!H22&gt;"&amp;TEXT",CONCATENATE(ROSTER!H22," ",ROSTER!G22)," ")</f>
        <v xml:space="preserve"> </v>
      </c>
      <c r="D17" s="291"/>
      <c r="E17" s="291"/>
      <c r="F17" s="291"/>
      <c r="G17" s="291"/>
      <c r="H17" s="291"/>
      <c r="I17" s="291"/>
      <c r="J17" s="291"/>
      <c r="K17" s="291"/>
      <c r="L17" s="292"/>
      <c r="M17" s="181"/>
      <c r="N17" s="182"/>
      <c r="O17" s="266"/>
      <c r="P17" s="267"/>
      <c r="Q17" s="268"/>
      <c r="R17" s="268"/>
      <c r="S17" s="269"/>
      <c r="T17" s="269"/>
      <c r="U17" s="270"/>
      <c r="V17" s="271"/>
      <c r="X17" s="180" t="str">
        <f>IF(ROSTER!E22&gt;0,ROSTER!E22," ")</f>
        <v xml:space="preserve"> </v>
      </c>
      <c r="Y17" s="290" t="str">
        <f>IF(ROSTER!H22&gt;"&amp;TEXT",CONCATENATE(ROSTER!H22," ",ROSTER!G22)," ")</f>
        <v xml:space="preserve"> </v>
      </c>
      <c r="Z17" s="291"/>
      <c r="AA17" s="291"/>
      <c r="AB17" s="291"/>
      <c r="AC17" s="291"/>
      <c r="AD17" s="291"/>
      <c r="AE17" s="291"/>
      <c r="AF17" s="291"/>
      <c r="AG17" s="291"/>
      <c r="AH17" s="292"/>
      <c r="AI17" s="181"/>
      <c r="AJ17" s="182"/>
      <c r="AK17" s="266"/>
      <c r="AL17" s="267"/>
      <c r="AM17" s="268"/>
      <c r="AN17" s="268"/>
      <c r="AO17" s="269"/>
      <c r="AP17" s="269"/>
      <c r="AQ17" s="270"/>
      <c r="AR17" s="271"/>
    </row>
    <row r="18" spans="2:44" s="179" customFormat="1" ht="20.25" customHeight="1">
      <c r="B18" s="180" t="str">
        <f>IF(ROSTER!E23&gt;0,ROSTER!E23," ")</f>
        <v xml:space="preserve"> </v>
      </c>
      <c r="C18" s="290" t="str">
        <f>IF(ROSTER!H23&gt;"&amp;TEXT",CONCATENATE(ROSTER!H23," ",ROSTER!G23)," ")</f>
        <v xml:space="preserve"> </v>
      </c>
      <c r="D18" s="291"/>
      <c r="E18" s="291"/>
      <c r="F18" s="291"/>
      <c r="G18" s="291"/>
      <c r="H18" s="291"/>
      <c r="I18" s="291"/>
      <c r="J18" s="291"/>
      <c r="K18" s="291"/>
      <c r="L18" s="292"/>
      <c r="M18" s="181"/>
      <c r="N18" s="182"/>
      <c r="O18" s="266"/>
      <c r="P18" s="267"/>
      <c r="Q18" s="268"/>
      <c r="R18" s="268"/>
      <c r="S18" s="269"/>
      <c r="T18" s="269"/>
      <c r="U18" s="270"/>
      <c r="V18" s="271"/>
      <c r="X18" s="180" t="str">
        <f>IF(ROSTER!E23&gt;0,ROSTER!E23," ")</f>
        <v xml:space="preserve"> </v>
      </c>
      <c r="Y18" s="290" t="str">
        <f>IF(ROSTER!H23&gt;"&amp;TEXT",CONCATENATE(ROSTER!H23," ",ROSTER!G23)," ")</f>
        <v xml:space="preserve"> </v>
      </c>
      <c r="Z18" s="291"/>
      <c r="AA18" s="291"/>
      <c r="AB18" s="291"/>
      <c r="AC18" s="291"/>
      <c r="AD18" s="291"/>
      <c r="AE18" s="291"/>
      <c r="AF18" s="291"/>
      <c r="AG18" s="291"/>
      <c r="AH18" s="292"/>
      <c r="AI18" s="181"/>
      <c r="AJ18" s="182"/>
      <c r="AK18" s="266"/>
      <c r="AL18" s="267"/>
      <c r="AM18" s="268"/>
      <c r="AN18" s="268"/>
      <c r="AO18" s="269"/>
      <c r="AP18" s="269"/>
      <c r="AQ18" s="270"/>
      <c r="AR18" s="271"/>
    </row>
    <row r="19" spans="2:44" s="179" customFormat="1" ht="20.25" customHeight="1">
      <c r="B19" s="180" t="str">
        <f>IF(ROSTER!E24&gt;0,ROSTER!E24," ")</f>
        <v xml:space="preserve"> </v>
      </c>
      <c r="C19" s="290" t="str">
        <f>IF(ROSTER!H24&gt;"&amp;TEXT",CONCATENATE(ROSTER!H24," ",ROSTER!G24)," ")</f>
        <v xml:space="preserve"> </v>
      </c>
      <c r="D19" s="291"/>
      <c r="E19" s="291"/>
      <c r="F19" s="291"/>
      <c r="G19" s="291"/>
      <c r="H19" s="291"/>
      <c r="I19" s="291"/>
      <c r="J19" s="291"/>
      <c r="K19" s="291"/>
      <c r="L19" s="292"/>
      <c r="M19" s="181"/>
      <c r="N19" s="182"/>
      <c r="O19" s="266"/>
      <c r="P19" s="267"/>
      <c r="Q19" s="268"/>
      <c r="R19" s="268"/>
      <c r="S19" s="269"/>
      <c r="T19" s="269"/>
      <c r="U19" s="270"/>
      <c r="V19" s="271"/>
      <c r="X19" s="180" t="str">
        <f>IF(ROSTER!E24&gt;0,ROSTER!E24," ")</f>
        <v xml:space="preserve"> </v>
      </c>
      <c r="Y19" s="290" t="str">
        <f>IF(ROSTER!H24&gt;"&amp;TEXT",CONCATENATE(ROSTER!H24," ",ROSTER!G24)," ")</f>
        <v xml:space="preserve"> </v>
      </c>
      <c r="Z19" s="291"/>
      <c r="AA19" s="291"/>
      <c r="AB19" s="291"/>
      <c r="AC19" s="291"/>
      <c r="AD19" s="291"/>
      <c r="AE19" s="291"/>
      <c r="AF19" s="291"/>
      <c r="AG19" s="291"/>
      <c r="AH19" s="292"/>
      <c r="AI19" s="181"/>
      <c r="AJ19" s="182"/>
      <c r="AK19" s="266"/>
      <c r="AL19" s="267"/>
      <c r="AM19" s="268"/>
      <c r="AN19" s="268"/>
      <c r="AO19" s="269"/>
      <c r="AP19" s="269"/>
      <c r="AQ19" s="270"/>
      <c r="AR19" s="271"/>
    </row>
    <row r="20" spans="2:44" s="179" customFormat="1" ht="20.25" customHeight="1">
      <c r="B20" s="180" t="str">
        <f>IF(ROSTER!E25&gt;0,ROSTER!E25," ")</f>
        <v xml:space="preserve"> </v>
      </c>
      <c r="C20" s="290" t="str">
        <f>IF(ROSTER!H25&gt;"&amp;TEXT",CONCATENATE(ROSTER!H25," ",ROSTER!G25)," ")</f>
        <v xml:space="preserve"> </v>
      </c>
      <c r="D20" s="291"/>
      <c r="E20" s="291"/>
      <c r="F20" s="291"/>
      <c r="G20" s="291"/>
      <c r="H20" s="291"/>
      <c r="I20" s="291"/>
      <c r="J20" s="291"/>
      <c r="K20" s="291"/>
      <c r="L20" s="292"/>
      <c r="M20" s="183"/>
      <c r="N20" s="184"/>
      <c r="O20" s="272"/>
      <c r="P20" s="273"/>
      <c r="Q20" s="274"/>
      <c r="R20" s="274"/>
      <c r="S20" s="275"/>
      <c r="T20" s="275"/>
      <c r="U20" s="276"/>
      <c r="V20" s="277"/>
      <c r="X20" s="180" t="str">
        <f>IF(ROSTER!E25&gt;0,ROSTER!E25," ")</f>
        <v xml:space="preserve"> </v>
      </c>
      <c r="Y20" s="290" t="str">
        <f>IF(ROSTER!H25&gt;"&amp;TEXT",CONCATENATE(ROSTER!H25," ",ROSTER!G25)," ")</f>
        <v xml:space="preserve"> </v>
      </c>
      <c r="Z20" s="291"/>
      <c r="AA20" s="291"/>
      <c r="AB20" s="291"/>
      <c r="AC20" s="291"/>
      <c r="AD20" s="291"/>
      <c r="AE20" s="291"/>
      <c r="AF20" s="291"/>
      <c r="AG20" s="291"/>
      <c r="AH20" s="292"/>
      <c r="AI20" s="183"/>
      <c r="AJ20" s="184"/>
      <c r="AK20" s="272"/>
      <c r="AL20" s="273"/>
      <c r="AM20" s="274"/>
      <c r="AN20" s="274"/>
      <c r="AO20" s="275"/>
      <c r="AP20" s="275"/>
      <c r="AQ20" s="276"/>
      <c r="AR20" s="277"/>
    </row>
    <row r="21" spans="2:44" s="179" customFormat="1" ht="20.25" customHeight="1">
      <c r="B21" s="180" t="str">
        <f>IF(ROSTER!E26&gt;0,ROSTER!E26," ")</f>
        <v xml:space="preserve"> </v>
      </c>
      <c r="C21" s="290" t="str">
        <f>IF(ROSTER!H26&gt;"&amp;TEXT",CONCATENATE(ROSTER!H26," ",ROSTER!G26)," ")</f>
        <v xml:space="preserve"> </v>
      </c>
      <c r="D21" s="291"/>
      <c r="E21" s="291"/>
      <c r="F21" s="291"/>
      <c r="G21" s="291"/>
      <c r="H21" s="291"/>
      <c r="I21" s="291"/>
      <c r="J21" s="291"/>
      <c r="K21" s="291"/>
      <c r="L21" s="292"/>
      <c r="M21" s="181"/>
      <c r="N21" s="182"/>
      <c r="O21" s="266"/>
      <c r="P21" s="267"/>
      <c r="Q21" s="268"/>
      <c r="R21" s="268"/>
      <c r="S21" s="269"/>
      <c r="T21" s="269"/>
      <c r="U21" s="270"/>
      <c r="V21" s="271"/>
      <c r="X21" s="180" t="str">
        <f>IF(ROSTER!E26&gt;0,ROSTER!E26," ")</f>
        <v xml:space="preserve"> </v>
      </c>
      <c r="Y21" s="290" t="str">
        <f>IF(ROSTER!H26&gt;"&amp;TEXT",CONCATENATE(ROSTER!H26," ",ROSTER!G26)," ")</f>
        <v xml:space="preserve"> </v>
      </c>
      <c r="Z21" s="291"/>
      <c r="AA21" s="291"/>
      <c r="AB21" s="291"/>
      <c r="AC21" s="291"/>
      <c r="AD21" s="291"/>
      <c r="AE21" s="291"/>
      <c r="AF21" s="291"/>
      <c r="AG21" s="291"/>
      <c r="AH21" s="292"/>
      <c r="AI21" s="181"/>
      <c r="AJ21" s="182"/>
      <c r="AK21" s="266"/>
      <c r="AL21" s="267"/>
      <c r="AM21" s="268"/>
      <c r="AN21" s="268"/>
      <c r="AO21" s="269"/>
      <c r="AP21" s="269"/>
      <c r="AQ21" s="270"/>
      <c r="AR21" s="271"/>
    </row>
    <row r="22" spans="2:44" s="179" customFormat="1" ht="20.25" customHeight="1">
      <c r="B22" s="180" t="str">
        <f>IF(ROSTER!E27&gt;0,ROSTER!E27," ")</f>
        <v xml:space="preserve"> </v>
      </c>
      <c r="C22" s="290" t="str">
        <f>IF(ROSTER!H27&gt;"&amp;TEXT",CONCATENATE(ROSTER!H27," ",ROSTER!G27)," ")</f>
        <v xml:space="preserve"> </v>
      </c>
      <c r="D22" s="291"/>
      <c r="E22" s="291"/>
      <c r="F22" s="291"/>
      <c r="G22" s="291"/>
      <c r="H22" s="291"/>
      <c r="I22" s="291"/>
      <c r="J22" s="291"/>
      <c r="K22" s="291"/>
      <c r="L22" s="292"/>
      <c r="M22" s="181"/>
      <c r="N22" s="182"/>
      <c r="O22" s="266"/>
      <c r="P22" s="267"/>
      <c r="Q22" s="268"/>
      <c r="R22" s="268"/>
      <c r="S22" s="269"/>
      <c r="T22" s="269"/>
      <c r="U22" s="270"/>
      <c r="V22" s="271"/>
      <c r="X22" s="180" t="str">
        <f>IF(ROSTER!E27&gt;0,ROSTER!E27," ")</f>
        <v xml:space="preserve"> </v>
      </c>
      <c r="Y22" s="290" t="str">
        <f>IF(ROSTER!H27&gt;"&amp;TEXT",CONCATENATE(ROSTER!H27," ",ROSTER!G27)," ")</f>
        <v xml:space="preserve"> </v>
      </c>
      <c r="Z22" s="291"/>
      <c r="AA22" s="291"/>
      <c r="AB22" s="291"/>
      <c r="AC22" s="291"/>
      <c r="AD22" s="291"/>
      <c r="AE22" s="291"/>
      <c r="AF22" s="291"/>
      <c r="AG22" s="291"/>
      <c r="AH22" s="292"/>
      <c r="AI22" s="181"/>
      <c r="AJ22" s="182"/>
      <c r="AK22" s="266"/>
      <c r="AL22" s="267"/>
      <c r="AM22" s="268"/>
      <c r="AN22" s="268"/>
      <c r="AO22" s="269"/>
      <c r="AP22" s="269"/>
      <c r="AQ22" s="270"/>
      <c r="AR22" s="271"/>
    </row>
    <row r="23" spans="2:44" s="179" customFormat="1" ht="19.5" customHeight="1">
      <c r="B23" s="180" t="str">
        <f>IF(ROSTER!E28&gt;0,ROSTER!E28," ")</f>
        <v xml:space="preserve"> </v>
      </c>
      <c r="C23" s="290" t="str">
        <f>IF(ROSTER!H28&gt;"&amp;TEXT",CONCATENATE(ROSTER!H28," ",ROSTER!G28)," ")</f>
        <v xml:space="preserve"> </v>
      </c>
      <c r="D23" s="291"/>
      <c r="E23" s="291"/>
      <c r="F23" s="291"/>
      <c r="G23" s="291"/>
      <c r="H23" s="291"/>
      <c r="I23" s="291"/>
      <c r="J23" s="291"/>
      <c r="K23" s="291"/>
      <c r="L23" s="292"/>
      <c r="M23" s="181"/>
      <c r="N23" s="182"/>
      <c r="O23" s="266"/>
      <c r="P23" s="267"/>
      <c r="Q23" s="268"/>
      <c r="R23" s="268"/>
      <c r="S23" s="269"/>
      <c r="T23" s="269"/>
      <c r="U23" s="270"/>
      <c r="V23" s="271"/>
      <c r="X23" s="180" t="str">
        <f>IF(ROSTER!E28&gt;0,ROSTER!E28," ")</f>
        <v xml:space="preserve"> </v>
      </c>
      <c r="Y23" s="290" t="str">
        <f>IF(ROSTER!H28&gt;"&amp;TEXT",CONCATENATE(ROSTER!H28," ",ROSTER!G28)," ")</f>
        <v xml:space="preserve"> </v>
      </c>
      <c r="Z23" s="291"/>
      <c r="AA23" s="291"/>
      <c r="AB23" s="291"/>
      <c r="AC23" s="291"/>
      <c r="AD23" s="291"/>
      <c r="AE23" s="291"/>
      <c r="AF23" s="291"/>
      <c r="AG23" s="291"/>
      <c r="AH23" s="292"/>
      <c r="AI23" s="181"/>
      <c r="AJ23" s="182"/>
      <c r="AK23" s="266"/>
      <c r="AL23" s="267"/>
      <c r="AM23" s="268"/>
      <c r="AN23" s="268"/>
      <c r="AO23" s="269"/>
      <c r="AP23" s="269"/>
      <c r="AQ23" s="270"/>
      <c r="AR23" s="271"/>
    </row>
    <row r="24" spans="2:44" s="179" customFormat="1" ht="19.5" customHeight="1">
      <c r="B24" s="180" t="str">
        <f>IF(ROSTER!E29&gt;0,ROSTER!E29," ")</f>
        <v xml:space="preserve"> </v>
      </c>
      <c r="C24" s="290" t="str">
        <f>IF(ROSTER!H29&gt;"&amp;TEXT",CONCATENATE(ROSTER!H29," ",ROSTER!G29)," ")</f>
        <v xml:space="preserve"> </v>
      </c>
      <c r="D24" s="291"/>
      <c r="E24" s="291"/>
      <c r="F24" s="291"/>
      <c r="G24" s="291"/>
      <c r="H24" s="291"/>
      <c r="I24" s="291"/>
      <c r="J24" s="291"/>
      <c r="K24" s="291"/>
      <c r="L24" s="292"/>
      <c r="M24" s="181"/>
      <c r="N24" s="182"/>
      <c r="O24" s="266"/>
      <c r="P24" s="267"/>
      <c r="Q24" s="268"/>
      <c r="R24" s="268"/>
      <c r="S24" s="269"/>
      <c r="T24" s="269"/>
      <c r="U24" s="270"/>
      <c r="V24" s="271"/>
      <c r="X24" s="180" t="str">
        <f>IF(ROSTER!E29&gt;0,ROSTER!E29," ")</f>
        <v xml:space="preserve"> </v>
      </c>
      <c r="Y24" s="290" t="str">
        <f>IF(ROSTER!H29&gt;"&amp;TEXT",CONCATENATE(ROSTER!H29," ",ROSTER!G29)," ")</f>
        <v xml:space="preserve"> </v>
      </c>
      <c r="Z24" s="291"/>
      <c r="AA24" s="291"/>
      <c r="AB24" s="291"/>
      <c r="AC24" s="291"/>
      <c r="AD24" s="291"/>
      <c r="AE24" s="291"/>
      <c r="AF24" s="291"/>
      <c r="AG24" s="291"/>
      <c r="AH24" s="292"/>
      <c r="AI24" s="181"/>
      <c r="AJ24" s="182"/>
      <c r="AK24" s="266"/>
      <c r="AL24" s="267"/>
      <c r="AM24" s="268"/>
      <c r="AN24" s="268"/>
      <c r="AO24" s="269"/>
      <c r="AP24" s="269"/>
      <c r="AQ24" s="270"/>
      <c r="AR24" s="271"/>
    </row>
    <row r="25" spans="2:44" s="179" customFormat="1" ht="19.5" customHeight="1">
      <c r="B25" s="180" t="str">
        <f>IF(ROSTER!E30&gt;0,ROSTER!E30," ")</f>
        <v xml:space="preserve"> </v>
      </c>
      <c r="C25" s="290" t="str">
        <f>IF(ROSTER!H30&gt;"&amp;TEXT",CONCATENATE(ROSTER!H30," ",ROSTER!G30)," ")</f>
        <v xml:space="preserve"> </v>
      </c>
      <c r="D25" s="291"/>
      <c r="E25" s="291"/>
      <c r="F25" s="291"/>
      <c r="G25" s="291"/>
      <c r="H25" s="291"/>
      <c r="I25" s="291"/>
      <c r="J25" s="291"/>
      <c r="K25" s="291"/>
      <c r="L25" s="292"/>
      <c r="M25" s="181"/>
      <c r="N25" s="182"/>
      <c r="O25" s="266"/>
      <c r="P25" s="267"/>
      <c r="Q25" s="268"/>
      <c r="R25" s="268"/>
      <c r="S25" s="269"/>
      <c r="T25" s="269"/>
      <c r="U25" s="270"/>
      <c r="V25" s="271"/>
      <c r="X25" s="180" t="str">
        <f>IF(ROSTER!E30&gt;0,ROSTER!E30," ")</f>
        <v xml:space="preserve"> </v>
      </c>
      <c r="Y25" s="290" t="str">
        <f>IF(ROSTER!H30&gt;"&amp;TEXT",CONCATENATE(ROSTER!H30," ",ROSTER!G30)," ")</f>
        <v xml:space="preserve"> </v>
      </c>
      <c r="Z25" s="291"/>
      <c r="AA25" s="291"/>
      <c r="AB25" s="291"/>
      <c r="AC25" s="291"/>
      <c r="AD25" s="291"/>
      <c r="AE25" s="291"/>
      <c r="AF25" s="291"/>
      <c r="AG25" s="291"/>
      <c r="AH25" s="292"/>
      <c r="AI25" s="181"/>
      <c r="AJ25" s="182"/>
      <c r="AK25" s="266"/>
      <c r="AL25" s="267"/>
      <c r="AM25" s="268"/>
      <c r="AN25" s="268"/>
      <c r="AO25" s="269"/>
      <c r="AP25" s="269"/>
      <c r="AQ25" s="270"/>
      <c r="AR25" s="271"/>
    </row>
    <row r="26" spans="2:44" s="179" customFormat="1" ht="19.5" customHeight="1">
      <c r="B26" s="180" t="str">
        <f>IF(ROSTER!E31&gt;0,ROSTER!E31," ")</f>
        <v xml:space="preserve"> </v>
      </c>
      <c r="C26" s="290" t="str">
        <f>IF(ROSTER!H31&gt;"&amp;TEXT",CONCATENATE(ROSTER!H31," ",ROSTER!G31)," ")</f>
        <v xml:space="preserve"> </v>
      </c>
      <c r="D26" s="291"/>
      <c r="E26" s="291"/>
      <c r="F26" s="291"/>
      <c r="G26" s="291"/>
      <c r="H26" s="291"/>
      <c r="I26" s="291"/>
      <c r="J26" s="291"/>
      <c r="K26" s="291"/>
      <c r="L26" s="292"/>
      <c r="M26" s="181"/>
      <c r="N26" s="182"/>
      <c r="O26" s="266"/>
      <c r="P26" s="267"/>
      <c r="Q26" s="268"/>
      <c r="R26" s="268"/>
      <c r="S26" s="269"/>
      <c r="T26" s="269"/>
      <c r="U26" s="270"/>
      <c r="V26" s="271"/>
      <c r="X26" s="180" t="str">
        <f>IF(ROSTER!E31&gt;0,ROSTER!E31," ")</f>
        <v xml:space="preserve"> </v>
      </c>
      <c r="Y26" s="290" t="str">
        <f>IF(ROSTER!H31&gt;"&amp;TEXT",CONCATENATE(ROSTER!H31," ",ROSTER!G31)," ")</f>
        <v xml:space="preserve"> </v>
      </c>
      <c r="Z26" s="291"/>
      <c r="AA26" s="291"/>
      <c r="AB26" s="291"/>
      <c r="AC26" s="291"/>
      <c r="AD26" s="291"/>
      <c r="AE26" s="291"/>
      <c r="AF26" s="291"/>
      <c r="AG26" s="291"/>
      <c r="AH26" s="292"/>
      <c r="AI26" s="181"/>
      <c r="AJ26" s="182"/>
      <c r="AK26" s="266"/>
      <c r="AL26" s="267"/>
      <c r="AM26" s="268"/>
      <c r="AN26" s="268"/>
      <c r="AO26" s="269"/>
      <c r="AP26" s="269"/>
      <c r="AQ26" s="270"/>
      <c r="AR26" s="271"/>
    </row>
    <row r="27" spans="2:44" s="179" customFormat="1" ht="19.5" customHeight="1">
      <c r="B27" s="180" t="str">
        <f>IF(ROSTER!E32&gt;0,ROSTER!E32," ")</f>
        <v xml:space="preserve"> </v>
      </c>
      <c r="C27" s="290" t="str">
        <f>IF(ROSTER!H32&gt;"&amp;TEXT",CONCATENATE(ROSTER!H32," ",ROSTER!G32)," ")</f>
        <v xml:space="preserve"> </v>
      </c>
      <c r="D27" s="291"/>
      <c r="E27" s="291"/>
      <c r="F27" s="291"/>
      <c r="G27" s="291"/>
      <c r="H27" s="291"/>
      <c r="I27" s="291"/>
      <c r="J27" s="291"/>
      <c r="K27" s="291"/>
      <c r="L27" s="292"/>
      <c r="M27" s="181"/>
      <c r="N27" s="182"/>
      <c r="O27" s="266"/>
      <c r="P27" s="267"/>
      <c r="Q27" s="268"/>
      <c r="R27" s="268"/>
      <c r="S27" s="269"/>
      <c r="T27" s="269"/>
      <c r="U27" s="270"/>
      <c r="V27" s="271"/>
      <c r="X27" s="180" t="str">
        <f>IF(ROSTER!E32&gt;0,ROSTER!E32," ")</f>
        <v xml:space="preserve"> </v>
      </c>
      <c r="Y27" s="290" t="str">
        <f>IF(ROSTER!H32&gt;"&amp;TEXT",CONCATENATE(ROSTER!H32," ",ROSTER!G32)," ")</f>
        <v xml:space="preserve"> </v>
      </c>
      <c r="Z27" s="291"/>
      <c r="AA27" s="291"/>
      <c r="AB27" s="291"/>
      <c r="AC27" s="291"/>
      <c r="AD27" s="291"/>
      <c r="AE27" s="291"/>
      <c r="AF27" s="291"/>
      <c r="AG27" s="291"/>
      <c r="AH27" s="292"/>
      <c r="AI27" s="181"/>
      <c r="AJ27" s="182"/>
      <c r="AK27" s="266"/>
      <c r="AL27" s="267"/>
      <c r="AM27" s="268"/>
      <c r="AN27" s="268"/>
      <c r="AO27" s="269"/>
      <c r="AP27" s="269"/>
      <c r="AQ27" s="270"/>
      <c r="AR27" s="271"/>
    </row>
    <row r="28" spans="2:44" s="179" customFormat="1" ht="19.5" customHeight="1">
      <c r="B28" s="180" t="str">
        <f>IF(ROSTER!E33&gt;0,ROSTER!E33," ")</f>
        <v xml:space="preserve"> </v>
      </c>
      <c r="C28" s="290" t="str">
        <f>IF(ROSTER!H33&gt;"&amp;TEXT",CONCATENATE(ROSTER!H33," ",ROSTER!G33)," ")</f>
        <v xml:space="preserve"> </v>
      </c>
      <c r="D28" s="291"/>
      <c r="E28" s="291"/>
      <c r="F28" s="291"/>
      <c r="G28" s="291"/>
      <c r="H28" s="291"/>
      <c r="I28" s="291"/>
      <c r="J28" s="291"/>
      <c r="K28" s="291"/>
      <c r="L28" s="292"/>
      <c r="M28" s="181"/>
      <c r="N28" s="182"/>
      <c r="O28" s="266"/>
      <c r="P28" s="267"/>
      <c r="Q28" s="268"/>
      <c r="R28" s="268"/>
      <c r="S28" s="269"/>
      <c r="T28" s="269"/>
      <c r="U28" s="270"/>
      <c r="V28" s="271"/>
      <c r="X28" s="180" t="str">
        <f>IF(ROSTER!E33&gt;0,ROSTER!E33," ")</f>
        <v xml:space="preserve"> </v>
      </c>
      <c r="Y28" s="290" t="str">
        <f>IF(ROSTER!H33&gt;"&amp;TEXT",CONCATENATE(ROSTER!H33," ",ROSTER!G33)," ")</f>
        <v xml:space="preserve"> </v>
      </c>
      <c r="Z28" s="291"/>
      <c r="AA28" s="291"/>
      <c r="AB28" s="291"/>
      <c r="AC28" s="291"/>
      <c r="AD28" s="291"/>
      <c r="AE28" s="291"/>
      <c r="AF28" s="291"/>
      <c r="AG28" s="291"/>
      <c r="AH28" s="292"/>
      <c r="AI28" s="181"/>
      <c r="AJ28" s="182"/>
      <c r="AK28" s="266"/>
      <c r="AL28" s="267"/>
      <c r="AM28" s="268"/>
      <c r="AN28" s="268"/>
      <c r="AO28" s="269"/>
      <c r="AP28" s="269"/>
      <c r="AQ28" s="270"/>
      <c r="AR28" s="271"/>
    </row>
    <row r="29" spans="2:44" s="179" customFormat="1" ht="19.5" customHeight="1">
      <c r="B29" s="180" t="str">
        <f>IF(ROSTER!E34&gt;0,ROSTER!E34," ")</f>
        <v xml:space="preserve"> </v>
      </c>
      <c r="C29" s="290" t="str">
        <f>IF(ROSTER!H34&gt;"&amp;TEXT",CONCATENATE(ROSTER!H34," ",ROSTER!G34)," ")</f>
        <v xml:space="preserve"> </v>
      </c>
      <c r="D29" s="291"/>
      <c r="E29" s="291"/>
      <c r="F29" s="291"/>
      <c r="G29" s="291"/>
      <c r="H29" s="291"/>
      <c r="I29" s="291"/>
      <c r="J29" s="291"/>
      <c r="K29" s="291"/>
      <c r="L29" s="292"/>
      <c r="M29" s="181"/>
      <c r="N29" s="182"/>
      <c r="O29" s="266"/>
      <c r="P29" s="267"/>
      <c r="Q29" s="268"/>
      <c r="R29" s="268"/>
      <c r="S29" s="269"/>
      <c r="T29" s="269"/>
      <c r="U29" s="270"/>
      <c r="V29" s="271"/>
      <c r="X29" s="180" t="str">
        <f>IF(ROSTER!E34&gt;0,ROSTER!E34," ")</f>
        <v xml:space="preserve"> </v>
      </c>
      <c r="Y29" s="290" t="str">
        <f>IF(ROSTER!H34&gt;"&amp;TEXT",CONCATENATE(ROSTER!H34," ",ROSTER!G34)," ")</f>
        <v xml:space="preserve"> </v>
      </c>
      <c r="Z29" s="291"/>
      <c r="AA29" s="291"/>
      <c r="AB29" s="291"/>
      <c r="AC29" s="291"/>
      <c r="AD29" s="291"/>
      <c r="AE29" s="291"/>
      <c r="AF29" s="291"/>
      <c r="AG29" s="291"/>
      <c r="AH29" s="292"/>
      <c r="AI29" s="181"/>
      <c r="AJ29" s="182"/>
      <c r="AK29" s="266"/>
      <c r="AL29" s="267"/>
      <c r="AM29" s="268"/>
      <c r="AN29" s="268"/>
      <c r="AO29" s="269"/>
      <c r="AP29" s="269"/>
      <c r="AQ29" s="270"/>
      <c r="AR29" s="271"/>
    </row>
    <row r="30" spans="2:44" s="179" customFormat="1" ht="19.5" customHeight="1">
      <c r="B30" s="180" t="str">
        <f>IF(ROSTER!E35&gt;0,ROSTER!E35," ")</f>
        <v xml:space="preserve"> </v>
      </c>
      <c r="C30" s="290" t="str">
        <f>IF(ROSTER!H35&gt;"&amp;TEXT",CONCATENATE(ROSTER!H35," ",ROSTER!G35)," ")</f>
        <v xml:space="preserve"> </v>
      </c>
      <c r="D30" s="291"/>
      <c r="E30" s="291"/>
      <c r="F30" s="291"/>
      <c r="G30" s="291"/>
      <c r="H30" s="291"/>
      <c r="I30" s="291"/>
      <c r="J30" s="291"/>
      <c r="K30" s="291"/>
      <c r="L30" s="292"/>
      <c r="M30" s="181"/>
      <c r="N30" s="182"/>
      <c r="O30" s="266"/>
      <c r="P30" s="267"/>
      <c r="Q30" s="268"/>
      <c r="R30" s="268"/>
      <c r="S30" s="269"/>
      <c r="T30" s="269"/>
      <c r="U30" s="270"/>
      <c r="V30" s="271"/>
      <c r="X30" s="180" t="str">
        <f>IF(ROSTER!E35&gt;0,ROSTER!E35," ")</f>
        <v xml:space="preserve"> </v>
      </c>
      <c r="Y30" s="290" t="str">
        <f>IF(ROSTER!H35&gt;"&amp;TEXT",CONCATENATE(ROSTER!H35," ",ROSTER!G35)," ")</f>
        <v xml:space="preserve"> </v>
      </c>
      <c r="Z30" s="291"/>
      <c r="AA30" s="291"/>
      <c r="AB30" s="291"/>
      <c r="AC30" s="291"/>
      <c r="AD30" s="291"/>
      <c r="AE30" s="291"/>
      <c r="AF30" s="291"/>
      <c r="AG30" s="291"/>
      <c r="AH30" s="292"/>
      <c r="AI30" s="181"/>
      <c r="AJ30" s="182"/>
      <c r="AK30" s="266"/>
      <c r="AL30" s="267"/>
      <c r="AM30" s="268"/>
      <c r="AN30" s="268"/>
      <c r="AO30" s="269"/>
      <c r="AP30" s="269"/>
      <c r="AQ30" s="270"/>
      <c r="AR30" s="271"/>
    </row>
    <row r="31" spans="2:44" s="179" customFormat="1" ht="19.5" customHeight="1">
      <c r="B31" s="180" t="str">
        <f>IF(ROSTER!E36&gt;0,ROSTER!E36," ")</f>
        <v xml:space="preserve"> </v>
      </c>
      <c r="C31" s="290" t="str">
        <f>IF(ROSTER!H36&gt;"&amp;TEXT",CONCATENATE(ROSTER!H36," ",ROSTER!G36)," ")</f>
        <v xml:space="preserve"> </v>
      </c>
      <c r="D31" s="291"/>
      <c r="E31" s="291"/>
      <c r="F31" s="291"/>
      <c r="G31" s="291"/>
      <c r="H31" s="291"/>
      <c r="I31" s="291"/>
      <c r="J31" s="291"/>
      <c r="K31" s="291"/>
      <c r="L31" s="292"/>
      <c r="M31" s="181"/>
      <c r="N31" s="182"/>
      <c r="O31" s="266"/>
      <c r="P31" s="267"/>
      <c r="Q31" s="268"/>
      <c r="R31" s="268"/>
      <c r="S31" s="269"/>
      <c r="T31" s="269"/>
      <c r="U31" s="270"/>
      <c r="V31" s="271"/>
      <c r="X31" s="180" t="str">
        <f>IF(ROSTER!E36&gt;0,ROSTER!E36," ")</f>
        <v xml:space="preserve"> </v>
      </c>
      <c r="Y31" s="290" t="str">
        <f>IF(ROSTER!H36&gt;"&amp;TEXT",CONCATENATE(ROSTER!H36," ",ROSTER!G36)," ")</f>
        <v xml:space="preserve"> </v>
      </c>
      <c r="Z31" s="291"/>
      <c r="AA31" s="291"/>
      <c r="AB31" s="291"/>
      <c r="AC31" s="291"/>
      <c r="AD31" s="291"/>
      <c r="AE31" s="291"/>
      <c r="AF31" s="291"/>
      <c r="AG31" s="291"/>
      <c r="AH31" s="292"/>
      <c r="AI31" s="181"/>
      <c r="AJ31" s="182"/>
      <c r="AK31" s="266"/>
      <c r="AL31" s="267"/>
      <c r="AM31" s="268"/>
      <c r="AN31" s="268"/>
      <c r="AO31" s="269"/>
      <c r="AP31" s="269"/>
      <c r="AQ31" s="270"/>
      <c r="AR31" s="271"/>
    </row>
    <row r="32" spans="2:44" s="179" customFormat="1" ht="19.5" hidden="1" customHeight="1">
      <c r="B32" s="180" t="str">
        <f>IF(ROSTER!E37&gt;0,ROSTER!E37," ")</f>
        <v xml:space="preserve"> </v>
      </c>
      <c r="C32" s="290" t="str">
        <f>IF(ROSTER!H37&gt;"&amp;TEXT",CONCATENATE(ROSTER!H37," ",ROSTER!G37)," ")</f>
        <v xml:space="preserve"> </v>
      </c>
      <c r="D32" s="291"/>
      <c r="E32" s="291"/>
      <c r="F32" s="291"/>
      <c r="G32" s="291"/>
      <c r="H32" s="291"/>
      <c r="I32" s="291"/>
      <c r="J32" s="291"/>
      <c r="K32" s="291"/>
      <c r="L32" s="292"/>
      <c r="M32" s="181"/>
      <c r="N32" s="182"/>
      <c r="O32" s="181"/>
      <c r="P32" s="194"/>
      <c r="Q32" s="196"/>
      <c r="R32" s="196"/>
      <c r="S32" s="197"/>
      <c r="T32" s="198"/>
      <c r="U32" s="195"/>
      <c r="V32" s="191"/>
      <c r="X32" s="180" t="str">
        <f>IF(ROSTER!E37&gt;0,ROSTER!E37," ")</f>
        <v xml:space="preserve"> </v>
      </c>
      <c r="Y32" s="290" t="str">
        <f>IF(ROSTER!H37&gt;"&amp;TEXT",CONCATENATE(ROSTER!H37," ",ROSTER!G37)," ")</f>
        <v xml:space="preserve"> </v>
      </c>
      <c r="Z32" s="291"/>
      <c r="AA32" s="291"/>
      <c r="AB32" s="291"/>
      <c r="AC32" s="291"/>
      <c r="AD32" s="291"/>
      <c r="AE32" s="291"/>
      <c r="AF32" s="291"/>
      <c r="AG32" s="291"/>
      <c r="AH32" s="292"/>
      <c r="AI32" s="181"/>
      <c r="AJ32" s="182"/>
      <c r="AK32" s="181"/>
      <c r="AL32" s="194"/>
      <c r="AM32" s="196"/>
      <c r="AN32" s="196"/>
      <c r="AO32" s="197"/>
      <c r="AP32" s="198"/>
      <c r="AQ32" s="195"/>
      <c r="AR32" s="191"/>
    </row>
    <row r="33" spans="2:44" s="179" customFormat="1" ht="19.5" hidden="1" customHeight="1">
      <c r="B33" s="180" t="str">
        <f>IF(ROSTER!E38&gt;0,ROSTER!E38," ")</f>
        <v xml:space="preserve"> </v>
      </c>
      <c r="C33" s="290" t="str">
        <f>IF(ROSTER!H38&gt;"&amp;TEXT",CONCATENATE(ROSTER!H38," ",ROSTER!G38)," ")</f>
        <v xml:space="preserve"> </v>
      </c>
      <c r="D33" s="291"/>
      <c r="E33" s="291"/>
      <c r="F33" s="291"/>
      <c r="G33" s="291"/>
      <c r="H33" s="291"/>
      <c r="I33" s="291"/>
      <c r="J33" s="291"/>
      <c r="K33" s="291"/>
      <c r="L33" s="292"/>
      <c r="M33" s="181"/>
      <c r="N33" s="182"/>
      <c r="O33" s="181"/>
      <c r="P33" s="194"/>
      <c r="Q33" s="196"/>
      <c r="R33" s="196"/>
      <c r="S33" s="197"/>
      <c r="T33" s="198"/>
      <c r="U33" s="195"/>
      <c r="V33" s="191"/>
      <c r="X33" s="180" t="str">
        <f>IF(ROSTER!E38&gt;0,ROSTER!E38," ")</f>
        <v xml:space="preserve"> </v>
      </c>
      <c r="Y33" s="290" t="str">
        <f>IF(ROSTER!H38&gt;"&amp;TEXT",CONCATENATE(ROSTER!H38," ",ROSTER!G38)," ")</f>
        <v xml:space="preserve"> </v>
      </c>
      <c r="Z33" s="291"/>
      <c r="AA33" s="291"/>
      <c r="AB33" s="291"/>
      <c r="AC33" s="291"/>
      <c r="AD33" s="291"/>
      <c r="AE33" s="291"/>
      <c r="AF33" s="291"/>
      <c r="AG33" s="291"/>
      <c r="AH33" s="292"/>
      <c r="AI33" s="181"/>
      <c r="AJ33" s="182"/>
      <c r="AK33" s="181"/>
      <c r="AL33" s="194"/>
      <c r="AM33" s="196"/>
      <c r="AN33" s="196"/>
      <c r="AO33" s="197"/>
      <c r="AP33" s="198"/>
      <c r="AQ33" s="195"/>
      <c r="AR33" s="191"/>
    </row>
    <row r="34" spans="2:44" s="179" customFormat="1" ht="19.5" hidden="1" customHeight="1">
      <c r="B34" s="180" t="str">
        <f>IF(ROSTER!E39&gt;0,ROSTER!E39," ")</f>
        <v xml:space="preserve"> </v>
      </c>
      <c r="C34" s="290" t="str">
        <f>IF(ROSTER!H39&gt;"&amp;TEXT",CONCATENATE(ROSTER!H39," ",ROSTER!G39)," ")</f>
        <v xml:space="preserve"> </v>
      </c>
      <c r="D34" s="291"/>
      <c r="E34" s="291"/>
      <c r="F34" s="291"/>
      <c r="G34" s="291"/>
      <c r="H34" s="291"/>
      <c r="I34" s="291"/>
      <c r="J34" s="291"/>
      <c r="K34" s="291"/>
      <c r="L34" s="292"/>
      <c r="M34" s="181"/>
      <c r="N34" s="182"/>
      <c r="O34" s="181"/>
      <c r="P34" s="194"/>
      <c r="Q34" s="196"/>
      <c r="R34" s="196"/>
      <c r="S34" s="197"/>
      <c r="T34" s="198"/>
      <c r="U34" s="195"/>
      <c r="V34" s="191"/>
      <c r="X34" s="180" t="str">
        <f>IF(ROSTER!E39&gt;0,ROSTER!E39," ")</f>
        <v xml:space="preserve"> </v>
      </c>
      <c r="Y34" s="290" t="str">
        <f>IF(ROSTER!H39&gt;"&amp;TEXT",CONCATENATE(ROSTER!H39," ",ROSTER!G39)," ")</f>
        <v xml:space="preserve"> </v>
      </c>
      <c r="Z34" s="291"/>
      <c r="AA34" s="291"/>
      <c r="AB34" s="291"/>
      <c r="AC34" s="291"/>
      <c r="AD34" s="291"/>
      <c r="AE34" s="291"/>
      <c r="AF34" s="291"/>
      <c r="AG34" s="291"/>
      <c r="AH34" s="292"/>
      <c r="AI34" s="181"/>
      <c r="AJ34" s="182"/>
      <c r="AK34" s="181"/>
      <c r="AL34" s="194"/>
      <c r="AM34" s="196"/>
      <c r="AN34" s="196"/>
      <c r="AO34" s="197"/>
      <c r="AP34" s="198"/>
      <c r="AQ34" s="195"/>
      <c r="AR34" s="191"/>
    </row>
    <row r="35" spans="2:44" s="179" customFormat="1" ht="19.5" hidden="1" customHeight="1">
      <c r="B35" s="180" t="str">
        <f>IF(ROSTER!E40&gt;0,ROSTER!E40," ")</f>
        <v xml:space="preserve"> </v>
      </c>
      <c r="C35" s="290" t="str">
        <f>IF(ROSTER!H40&gt;"&amp;TEXT",CONCATENATE(ROSTER!H40," ",ROSTER!G40)," ")</f>
        <v xml:space="preserve"> </v>
      </c>
      <c r="D35" s="291"/>
      <c r="E35" s="291"/>
      <c r="F35" s="291"/>
      <c r="G35" s="291"/>
      <c r="H35" s="291"/>
      <c r="I35" s="291"/>
      <c r="J35" s="291"/>
      <c r="K35" s="291"/>
      <c r="L35" s="292"/>
      <c r="M35" s="181"/>
      <c r="N35" s="182"/>
      <c r="O35" s="181"/>
      <c r="P35" s="194"/>
      <c r="Q35" s="196"/>
      <c r="R35" s="196"/>
      <c r="S35" s="197"/>
      <c r="T35" s="198"/>
      <c r="U35" s="195"/>
      <c r="V35" s="191"/>
      <c r="X35" s="180" t="str">
        <f>IF(ROSTER!E40&gt;0,ROSTER!E40," ")</f>
        <v xml:space="preserve"> </v>
      </c>
      <c r="Y35" s="290" t="str">
        <f>IF(ROSTER!H40&gt;"&amp;TEXT",CONCATENATE(ROSTER!H40," ",ROSTER!G40)," ")</f>
        <v xml:space="preserve"> </v>
      </c>
      <c r="Z35" s="291"/>
      <c r="AA35" s="291"/>
      <c r="AB35" s="291"/>
      <c r="AC35" s="291"/>
      <c r="AD35" s="291"/>
      <c r="AE35" s="291"/>
      <c r="AF35" s="291"/>
      <c r="AG35" s="291"/>
      <c r="AH35" s="292"/>
      <c r="AI35" s="181"/>
      <c r="AJ35" s="182"/>
      <c r="AK35" s="181"/>
      <c r="AL35" s="194"/>
      <c r="AM35" s="196"/>
      <c r="AN35" s="196"/>
      <c r="AO35" s="197"/>
      <c r="AP35" s="198"/>
      <c r="AQ35" s="195"/>
      <c r="AR35" s="191"/>
    </row>
    <row r="36" spans="2:44" s="179" customFormat="1" ht="19.5" hidden="1" customHeight="1">
      <c r="B36" s="180" t="str">
        <f>IF(ROSTER!E41&gt;0,ROSTER!E41," ")</f>
        <v xml:space="preserve"> </v>
      </c>
      <c r="C36" s="290" t="str">
        <f>IF(ROSTER!H41&gt;"&amp;TEXT",CONCATENATE(ROSTER!H41," ",ROSTER!G41)," ")</f>
        <v xml:space="preserve"> </v>
      </c>
      <c r="D36" s="291"/>
      <c r="E36" s="291"/>
      <c r="F36" s="291"/>
      <c r="G36" s="291"/>
      <c r="H36" s="291"/>
      <c r="I36" s="291"/>
      <c r="J36" s="291"/>
      <c r="K36" s="291"/>
      <c r="L36" s="292"/>
      <c r="M36" s="181"/>
      <c r="N36" s="182"/>
      <c r="O36" s="181"/>
      <c r="P36" s="194"/>
      <c r="Q36" s="196"/>
      <c r="R36" s="196"/>
      <c r="S36" s="197"/>
      <c r="T36" s="198"/>
      <c r="U36" s="195"/>
      <c r="V36" s="191"/>
      <c r="X36" s="180" t="str">
        <f>IF(ROSTER!E41&gt;0,ROSTER!E41," ")</f>
        <v xml:space="preserve"> </v>
      </c>
      <c r="Y36" s="290" t="str">
        <f>IF(ROSTER!H41&gt;"&amp;TEXT",CONCATENATE(ROSTER!H41," ",ROSTER!G41)," ")</f>
        <v xml:space="preserve"> </v>
      </c>
      <c r="Z36" s="291"/>
      <c r="AA36" s="291"/>
      <c r="AB36" s="291"/>
      <c r="AC36" s="291"/>
      <c r="AD36" s="291"/>
      <c r="AE36" s="291"/>
      <c r="AF36" s="291"/>
      <c r="AG36" s="291"/>
      <c r="AH36" s="292"/>
      <c r="AI36" s="181"/>
      <c r="AJ36" s="182"/>
      <c r="AK36" s="181"/>
      <c r="AL36" s="194"/>
      <c r="AM36" s="196"/>
      <c r="AN36" s="196"/>
      <c r="AO36" s="197"/>
      <c r="AP36" s="198"/>
      <c r="AQ36" s="195"/>
      <c r="AR36" s="191"/>
    </row>
    <row r="37" spans="2:44" s="179" customFormat="1" ht="19.5" hidden="1" customHeight="1">
      <c r="B37" s="180" t="str">
        <f>IF(ROSTER!E42&gt;0,ROSTER!E42," ")</f>
        <v xml:space="preserve"> </v>
      </c>
      <c r="C37" s="290" t="str">
        <f>IF(ROSTER!H42&gt;"&amp;TEXT",CONCATENATE(ROSTER!H42," ",ROSTER!G42)," ")</f>
        <v xml:space="preserve"> </v>
      </c>
      <c r="D37" s="291"/>
      <c r="E37" s="291"/>
      <c r="F37" s="291"/>
      <c r="G37" s="291"/>
      <c r="H37" s="291"/>
      <c r="I37" s="291"/>
      <c r="J37" s="291"/>
      <c r="K37" s="291"/>
      <c r="L37" s="292"/>
      <c r="M37" s="181"/>
      <c r="N37" s="182"/>
      <c r="O37" s="181"/>
      <c r="P37" s="194"/>
      <c r="Q37" s="196"/>
      <c r="R37" s="196"/>
      <c r="S37" s="197"/>
      <c r="T37" s="198"/>
      <c r="U37" s="195"/>
      <c r="V37" s="191"/>
      <c r="X37" s="180" t="str">
        <f>IF(ROSTER!E42&gt;0,ROSTER!E42," ")</f>
        <v xml:space="preserve"> </v>
      </c>
      <c r="Y37" s="290" t="str">
        <f>IF(ROSTER!H42&gt;"&amp;TEXT",CONCATENATE(ROSTER!H42," ",ROSTER!G42)," ")</f>
        <v xml:space="preserve"> </v>
      </c>
      <c r="Z37" s="291"/>
      <c r="AA37" s="291"/>
      <c r="AB37" s="291"/>
      <c r="AC37" s="291"/>
      <c r="AD37" s="291"/>
      <c r="AE37" s="291"/>
      <c r="AF37" s="291"/>
      <c r="AG37" s="291"/>
      <c r="AH37" s="292"/>
      <c r="AI37" s="181"/>
      <c r="AJ37" s="182"/>
      <c r="AK37" s="181"/>
      <c r="AL37" s="194"/>
      <c r="AM37" s="196"/>
      <c r="AN37" s="196"/>
      <c r="AO37" s="197"/>
      <c r="AP37" s="198"/>
      <c r="AQ37" s="195"/>
      <c r="AR37" s="191"/>
    </row>
    <row r="38" spans="2:44" s="179" customFormat="1" ht="19.5" customHeight="1">
      <c r="B38" s="180" t="str">
        <f>IF(ROSTER!E43&gt;0,ROSTER!E43," ")</f>
        <v xml:space="preserve"> </v>
      </c>
      <c r="C38" s="290" t="str">
        <f>IF(ROSTER!H43&gt;"&amp;TEXT",CONCATENATE(ROSTER!H43," ",ROSTER!G43)," ")</f>
        <v xml:space="preserve"> </v>
      </c>
      <c r="D38" s="291"/>
      <c r="E38" s="291"/>
      <c r="F38" s="291"/>
      <c r="G38" s="291"/>
      <c r="H38" s="291"/>
      <c r="I38" s="291"/>
      <c r="J38" s="291"/>
      <c r="K38" s="291"/>
      <c r="L38" s="292"/>
      <c r="M38" s="181"/>
      <c r="N38" s="182"/>
      <c r="O38" s="266"/>
      <c r="P38" s="267"/>
      <c r="Q38" s="268"/>
      <c r="R38" s="268"/>
      <c r="S38" s="269"/>
      <c r="T38" s="269"/>
      <c r="U38" s="270"/>
      <c r="V38" s="271"/>
      <c r="X38" s="180" t="str">
        <f>IF(ROSTER!E43&gt;0,ROSTER!E43," ")</f>
        <v xml:space="preserve"> </v>
      </c>
      <c r="Y38" s="290" t="str">
        <f>IF(ROSTER!H43&gt;"&amp;TEXT",CONCATENATE(ROSTER!H43," ",ROSTER!G43)," ")</f>
        <v xml:space="preserve"> </v>
      </c>
      <c r="Z38" s="291"/>
      <c r="AA38" s="291"/>
      <c r="AB38" s="291"/>
      <c r="AC38" s="291"/>
      <c r="AD38" s="291"/>
      <c r="AE38" s="291"/>
      <c r="AF38" s="291"/>
      <c r="AG38" s="291"/>
      <c r="AH38" s="292"/>
      <c r="AI38" s="181"/>
      <c r="AJ38" s="182"/>
      <c r="AK38" s="266"/>
      <c r="AL38" s="267"/>
      <c r="AM38" s="268"/>
      <c r="AN38" s="268"/>
      <c r="AO38" s="269"/>
      <c r="AP38" s="269"/>
      <c r="AQ38" s="270"/>
      <c r="AR38" s="271"/>
    </row>
    <row r="39" spans="2:44" s="179" customFormat="1" ht="19.5" hidden="1" customHeight="1">
      <c r="B39" s="180" t="str">
        <f>IF(ROSTER!E44&gt;0,ROSTER!E44," ")</f>
        <v xml:space="preserve"> </v>
      </c>
      <c r="C39" s="290" t="str">
        <f>IF(ROSTER!H44&gt;"&amp;TEXT",CONCATENATE(ROSTER!H44," ",ROSTER!G44)," ")</f>
        <v xml:space="preserve"> </v>
      </c>
      <c r="D39" s="291"/>
      <c r="E39" s="291"/>
      <c r="F39" s="291"/>
      <c r="G39" s="291"/>
      <c r="H39" s="291"/>
      <c r="I39" s="291"/>
      <c r="J39" s="291"/>
      <c r="K39" s="291"/>
      <c r="L39" s="292"/>
      <c r="M39" s="181"/>
      <c r="N39" s="182"/>
      <c r="O39" s="181"/>
      <c r="P39" s="194"/>
      <c r="Q39" s="196"/>
      <c r="R39" s="196"/>
      <c r="S39" s="197"/>
      <c r="T39" s="198"/>
      <c r="U39" s="195"/>
      <c r="V39" s="191"/>
      <c r="X39" s="180" t="str">
        <f>IF(ROSTER!E44&gt;0,ROSTER!E44," ")</f>
        <v xml:space="preserve"> </v>
      </c>
      <c r="Y39" s="290" t="str">
        <f>IF(ROSTER!H38&gt;"&amp;TEXT",CONCATENATE(ROSTER!H38," ",ROSTER!G38)," ")</f>
        <v xml:space="preserve"> </v>
      </c>
      <c r="Z39" s="291"/>
      <c r="AA39" s="291"/>
      <c r="AB39" s="291"/>
      <c r="AC39" s="291"/>
      <c r="AD39" s="291"/>
      <c r="AE39" s="291"/>
      <c r="AF39" s="291"/>
      <c r="AG39" s="291"/>
      <c r="AH39" s="292"/>
      <c r="AI39" s="181"/>
      <c r="AJ39" s="182"/>
      <c r="AK39" s="181"/>
      <c r="AL39" s="194"/>
      <c r="AM39" s="196"/>
      <c r="AN39" s="196"/>
      <c r="AO39" s="197"/>
      <c r="AP39" s="198"/>
      <c r="AQ39" s="195"/>
      <c r="AR39" s="191"/>
    </row>
    <row r="40" spans="2:44" s="179" customFormat="1" ht="19.5" hidden="1" customHeight="1">
      <c r="B40" s="180" t="str">
        <f>IF(ROSTER!E45&gt;0,ROSTER!E45," ")</f>
        <v xml:space="preserve"> </v>
      </c>
      <c r="C40" s="290" t="str">
        <f>IF(ROSTER!H45&gt;"&amp;TEXT",CONCATENATE(ROSTER!H45," ",ROSTER!G45)," ")</f>
        <v xml:space="preserve"> </v>
      </c>
      <c r="D40" s="291"/>
      <c r="E40" s="291"/>
      <c r="F40" s="291"/>
      <c r="G40" s="291"/>
      <c r="H40" s="291"/>
      <c r="I40" s="291"/>
      <c r="J40" s="291"/>
      <c r="K40" s="291"/>
      <c r="L40" s="292"/>
      <c r="M40" s="181"/>
      <c r="N40" s="182"/>
      <c r="O40" s="181"/>
      <c r="P40" s="194"/>
      <c r="Q40" s="196"/>
      <c r="R40" s="196"/>
      <c r="S40" s="197"/>
      <c r="T40" s="198"/>
      <c r="U40" s="195"/>
      <c r="V40" s="191"/>
      <c r="X40" s="180" t="str">
        <f>IF(ROSTER!E45&gt;0,ROSTER!E45," ")</f>
        <v xml:space="preserve"> </v>
      </c>
      <c r="Y40" s="290" t="str">
        <f>IF(ROSTER!H39&gt;"&amp;TEXT",CONCATENATE(ROSTER!H39," ",ROSTER!G39)," ")</f>
        <v xml:space="preserve"> </v>
      </c>
      <c r="Z40" s="291"/>
      <c r="AA40" s="291"/>
      <c r="AB40" s="291"/>
      <c r="AC40" s="291"/>
      <c r="AD40" s="291"/>
      <c r="AE40" s="291"/>
      <c r="AF40" s="291"/>
      <c r="AG40" s="291"/>
      <c r="AH40" s="292"/>
      <c r="AI40" s="181"/>
      <c r="AJ40" s="182"/>
      <c r="AK40" s="181"/>
      <c r="AL40" s="194"/>
      <c r="AM40" s="196"/>
      <c r="AN40" s="196"/>
      <c r="AO40" s="197"/>
      <c r="AP40" s="198"/>
      <c r="AQ40" s="195"/>
      <c r="AR40" s="191"/>
    </row>
    <row r="41" spans="2:44" s="179" customFormat="1" ht="19.5" hidden="1" customHeight="1">
      <c r="B41" s="180" t="str">
        <f>IF(ROSTER!E46&gt;0,ROSTER!E46," ")</f>
        <v xml:space="preserve"> </v>
      </c>
      <c r="C41" s="290" t="str">
        <f>IF(ROSTER!H46&gt;"&amp;TEXT",CONCATENATE(ROSTER!H46," ",ROSTER!G46)," ")</f>
        <v xml:space="preserve"> </v>
      </c>
      <c r="D41" s="291"/>
      <c r="E41" s="291"/>
      <c r="F41" s="291"/>
      <c r="G41" s="291"/>
      <c r="H41" s="291"/>
      <c r="I41" s="291"/>
      <c r="J41" s="291"/>
      <c r="K41" s="291"/>
      <c r="L41" s="292"/>
      <c r="M41" s="181"/>
      <c r="N41" s="182"/>
      <c r="O41" s="181"/>
      <c r="P41" s="194"/>
      <c r="Q41" s="196"/>
      <c r="R41" s="196"/>
      <c r="S41" s="197"/>
      <c r="T41" s="198"/>
      <c r="U41" s="195"/>
      <c r="V41" s="191"/>
      <c r="X41" s="180" t="str">
        <f>IF(ROSTER!E46&gt;0,ROSTER!E46," ")</f>
        <v xml:space="preserve"> </v>
      </c>
      <c r="Y41" s="290" t="str">
        <f>IF(ROSTER!H40&gt;"&amp;TEXT",CONCATENATE(ROSTER!H40," ",ROSTER!G40)," ")</f>
        <v xml:space="preserve"> </v>
      </c>
      <c r="Z41" s="291"/>
      <c r="AA41" s="291"/>
      <c r="AB41" s="291"/>
      <c r="AC41" s="291"/>
      <c r="AD41" s="291"/>
      <c r="AE41" s="291"/>
      <c r="AF41" s="291"/>
      <c r="AG41" s="291"/>
      <c r="AH41" s="292"/>
      <c r="AI41" s="181"/>
      <c r="AJ41" s="182"/>
      <c r="AK41" s="181"/>
      <c r="AL41" s="194"/>
      <c r="AM41" s="196"/>
      <c r="AN41" s="196"/>
      <c r="AO41" s="197"/>
      <c r="AP41" s="198"/>
      <c r="AQ41" s="195"/>
      <c r="AR41" s="191"/>
    </row>
    <row r="42" spans="2:44" s="179" customFormat="1" ht="19.5" hidden="1" customHeight="1">
      <c r="B42" s="180" t="str">
        <f>IF(ROSTER!E47&gt;0,ROSTER!E47," ")</f>
        <v xml:space="preserve"> </v>
      </c>
      <c r="C42" s="290" t="str">
        <f>IF(ROSTER!H47&gt;"&amp;TEXT",CONCATENATE(ROSTER!H47," ",ROSTER!G47)," ")</f>
        <v xml:space="preserve"> </v>
      </c>
      <c r="D42" s="291"/>
      <c r="E42" s="291"/>
      <c r="F42" s="291"/>
      <c r="G42" s="291"/>
      <c r="H42" s="291"/>
      <c r="I42" s="291"/>
      <c r="J42" s="291"/>
      <c r="K42" s="291"/>
      <c r="L42" s="292"/>
      <c r="M42" s="181"/>
      <c r="N42" s="182"/>
      <c r="O42" s="181"/>
      <c r="P42" s="194"/>
      <c r="Q42" s="196"/>
      <c r="R42" s="196"/>
      <c r="S42" s="197"/>
      <c r="T42" s="198"/>
      <c r="U42" s="195"/>
      <c r="V42" s="191"/>
      <c r="X42" s="180" t="str">
        <f>IF(ROSTER!E47&gt;0,ROSTER!E47," ")</f>
        <v xml:space="preserve"> </v>
      </c>
      <c r="Y42" s="290" t="str">
        <f>IF(ROSTER!H41&gt;"&amp;TEXT",CONCATENATE(ROSTER!H41," ",ROSTER!G41)," ")</f>
        <v xml:space="preserve"> </v>
      </c>
      <c r="Z42" s="291"/>
      <c r="AA42" s="291"/>
      <c r="AB42" s="291"/>
      <c r="AC42" s="291"/>
      <c r="AD42" s="291"/>
      <c r="AE42" s="291"/>
      <c r="AF42" s="291"/>
      <c r="AG42" s="291"/>
      <c r="AH42" s="292"/>
      <c r="AI42" s="181"/>
      <c r="AJ42" s="182"/>
      <c r="AK42" s="181"/>
      <c r="AL42" s="194"/>
      <c r="AM42" s="196"/>
      <c r="AN42" s="196"/>
      <c r="AO42" s="197"/>
      <c r="AP42" s="198"/>
      <c r="AQ42" s="195"/>
      <c r="AR42" s="191"/>
    </row>
    <row r="43" spans="2:44" s="179" customFormat="1" ht="20.25" customHeight="1" thickBot="1">
      <c r="B43" s="185"/>
      <c r="C43" s="290"/>
      <c r="D43" s="291"/>
      <c r="E43" s="291"/>
      <c r="F43" s="291"/>
      <c r="G43" s="291"/>
      <c r="H43" s="291"/>
      <c r="I43" s="291"/>
      <c r="J43" s="291"/>
      <c r="K43" s="291"/>
      <c r="L43" s="292"/>
      <c r="M43" s="186" t="s">
        <v>23</v>
      </c>
      <c r="N43" s="187"/>
      <c r="O43" s="260"/>
      <c r="P43" s="261"/>
      <c r="Q43" s="262"/>
      <c r="R43" s="262"/>
      <c r="S43" s="263"/>
      <c r="T43" s="263"/>
      <c r="U43" s="264"/>
      <c r="V43" s="265"/>
      <c r="X43" s="185"/>
      <c r="Y43" s="290"/>
      <c r="Z43" s="291"/>
      <c r="AA43" s="291"/>
      <c r="AB43" s="291"/>
      <c r="AC43" s="291"/>
      <c r="AD43" s="291"/>
      <c r="AE43" s="291"/>
      <c r="AF43" s="291"/>
      <c r="AG43" s="291"/>
      <c r="AH43" s="292"/>
      <c r="AI43" s="186" t="s">
        <v>23</v>
      </c>
      <c r="AJ43" s="187"/>
      <c r="AK43" s="260"/>
      <c r="AL43" s="261"/>
      <c r="AM43" s="262"/>
      <c r="AN43" s="262"/>
      <c r="AO43" s="263"/>
      <c r="AP43" s="263"/>
      <c r="AQ43" s="264"/>
      <c r="AR43" s="265"/>
    </row>
    <row r="44" spans="2:44" ht="15" customHeight="1" thickBot="1">
      <c r="B44" s="359" t="s">
        <v>22</v>
      </c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1"/>
      <c r="X44" s="359" t="s">
        <v>22</v>
      </c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1"/>
    </row>
    <row r="45" spans="2:44" ht="28" thickBot="1">
      <c r="B45" s="190"/>
      <c r="C45" s="356" t="str">
        <f>+ROSTER!E4</f>
        <v>Section 1</v>
      </c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190"/>
      <c r="X45" s="190"/>
      <c r="Y45" s="289" t="str">
        <f>+ROSTER!E4</f>
        <v>Section 1</v>
      </c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190"/>
    </row>
    <row r="46" spans="2:44" ht="39" customHeight="1" thickTop="1" thickBot="1">
      <c r="B46" s="248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50"/>
      <c r="O46" s="337" t="s">
        <v>43</v>
      </c>
      <c r="P46" s="336"/>
      <c r="Q46" s="337" t="s">
        <v>44</v>
      </c>
      <c r="R46" s="336"/>
      <c r="S46" s="337" t="s">
        <v>54</v>
      </c>
      <c r="T46" s="336"/>
      <c r="U46" s="335" t="s">
        <v>55</v>
      </c>
      <c r="V46" s="336"/>
      <c r="X46" s="248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50"/>
      <c r="AK46" s="337" t="s">
        <v>43</v>
      </c>
      <c r="AL46" s="336"/>
      <c r="AM46" s="337" t="s">
        <v>44</v>
      </c>
      <c r="AN46" s="336"/>
      <c r="AO46" s="337" t="s">
        <v>54</v>
      </c>
      <c r="AP46" s="336"/>
      <c r="AQ46" s="335" t="s">
        <v>55</v>
      </c>
      <c r="AR46" s="336"/>
    </row>
    <row r="47" spans="2:44" s="188" customFormat="1" ht="27" customHeight="1" thickTop="1" thickBot="1">
      <c r="B47" s="332" t="str">
        <f>IF(ROSTER!K9&gt;"&amp;TEXT",ROSTER!K9," ")</f>
        <v xml:space="preserve"> </v>
      </c>
      <c r="C47" s="333"/>
      <c r="D47" s="333"/>
      <c r="E47" s="333"/>
      <c r="F47" s="333"/>
      <c r="G47" s="333"/>
      <c r="H47" s="333"/>
      <c r="I47" s="333"/>
      <c r="J47" s="334"/>
      <c r="K47" s="341" t="s">
        <v>98</v>
      </c>
      <c r="L47" s="342"/>
      <c r="M47" s="342"/>
      <c r="N47" s="343"/>
      <c r="O47" s="348"/>
      <c r="P47" s="349"/>
      <c r="Q47" s="348"/>
      <c r="R47" s="349"/>
      <c r="S47" s="352"/>
      <c r="T47" s="353"/>
      <c r="U47" s="354"/>
      <c r="V47" s="355"/>
      <c r="W47" s="189"/>
      <c r="X47" s="332" t="str">
        <f>IF(ROSTER!K9&gt;"&amp;TEXT",ROSTER!K9," ")</f>
        <v xml:space="preserve"> </v>
      </c>
      <c r="Y47" s="333"/>
      <c r="Z47" s="333"/>
      <c r="AA47" s="333"/>
      <c r="AB47" s="333"/>
      <c r="AC47" s="333"/>
      <c r="AD47" s="333"/>
      <c r="AE47" s="333"/>
      <c r="AF47" s="334"/>
      <c r="AG47" s="341" t="s">
        <v>98</v>
      </c>
      <c r="AH47" s="342"/>
      <c r="AI47" s="342"/>
      <c r="AJ47" s="343"/>
      <c r="AK47" s="348"/>
      <c r="AL47" s="349"/>
      <c r="AM47" s="348"/>
      <c r="AN47" s="349"/>
      <c r="AO47" s="352"/>
      <c r="AP47" s="353"/>
      <c r="AQ47" s="354"/>
      <c r="AR47" s="355"/>
    </row>
    <row r="48" spans="2:44" ht="26.25" customHeight="1" thickTop="1" thickBot="1">
      <c r="B48" s="329"/>
      <c r="C48" s="330"/>
      <c r="D48" s="330"/>
      <c r="E48" s="330"/>
      <c r="F48" s="330"/>
      <c r="G48" s="330"/>
      <c r="H48" s="330"/>
      <c r="I48" s="330"/>
      <c r="J48" s="331"/>
      <c r="K48" s="338" t="s">
        <v>99</v>
      </c>
      <c r="L48" s="339"/>
      <c r="M48" s="339"/>
      <c r="N48" s="340"/>
      <c r="O48" s="346"/>
      <c r="P48" s="347"/>
      <c r="Q48" s="346"/>
      <c r="R48" s="347"/>
      <c r="S48" s="350"/>
      <c r="T48" s="351"/>
      <c r="U48" s="344"/>
      <c r="V48" s="345"/>
      <c r="X48" s="329"/>
      <c r="Y48" s="330"/>
      <c r="Z48" s="330"/>
      <c r="AA48" s="330"/>
      <c r="AB48" s="330"/>
      <c r="AC48" s="330"/>
      <c r="AD48" s="330"/>
      <c r="AE48" s="330"/>
      <c r="AF48" s="331"/>
      <c r="AG48" s="338" t="s">
        <v>99</v>
      </c>
      <c r="AH48" s="339"/>
      <c r="AI48" s="339"/>
      <c r="AJ48" s="340"/>
      <c r="AK48" s="346"/>
      <c r="AL48" s="347"/>
      <c r="AM48" s="346"/>
      <c r="AN48" s="347"/>
      <c r="AO48" s="350"/>
      <c r="AP48" s="351"/>
      <c r="AQ48" s="344"/>
      <c r="AR48" s="345"/>
    </row>
    <row r="49" ht="13" thickTop="1"/>
  </sheetData>
  <sheetProtection algorithmName="SHA-512" hashValue="KsDeJ6n2nWj6jMzPJ7VbARPQujEXbYRQUW+AbZKPO5R39xpUv+KdVk77c1sgxhKVZLjL83piLiG3aYC38sRR4w==" saltValue="thvdivbuLa0GTfPjajMTGw==" spinCount="100000" sheet="1" selectLockedCells="1"/>
  <mergeCells count="328">
    <mergeCell ref="X1:Y3"/>
    <mergeCell ref="Y43:AH43"/>
    <mergeCell ref="AO46:AP46"/>
    <mergeCell ref="AQ46:AR46"/>
    <mergeCell ref="AK46:AL46"/>
    <mergeCell ref="AM46:AN46"/>
    <mergeCell ref="AA3:AF3"/>
    <mergeCell ref="AN3:AP3"/>
    <mergeCell ref="AA6:AL6"/>
    <mergeCell ref="Z1:AK1"/>
    <mergeCell ref="AL1:AQ1"/>
    <mergeCell ref="Z4:AC4"/>
    <mergeCell ref="AD4:AF4"/>
    <mergeCell ref="AG4:AI4"/>
    <mergeCell ref="AJ4:AK4"/>
    <mergeCell ref="Z2:AQ2"/>
    <mergeCell ref="AG3:AM3"/>
    <mergeCell ref="X6:Z6"/>
    <mergeCell ref="AO47:AP47"/>
    <mergeCell ref="AQ47:AR47"/>
    <mergeCell ref="AK47:AL47"/>
    <mergeCell ref="AM47:AN47"/>
    <mergeCell ref="AM48:AN48"/>
    <mergeCell ref="X47:AF47"/>
    <mergeCell ref="AG47:AJ47"/>
    <mergeCell ref="X48:AF48"/>
    <mergeCell ref="AG48:AJ48"/>
    <mergeCell ref="AO48:AP48"/>
    <mergeCell ref="AQ48:AR48"/>
    <mergeCell ref="AK48:AL48"/>
    <mergeCell ref="Y42:AH42"/>
    <mergeCell ref="AM6:AR6"/>
    <mergeCell ref="X10:AC10"/>
    <mergeCell ref="AD10:AL10"/>
    <mergeCell ref="AM10:AO10"/>
    <mergeCell ref="Y22:AH22"/>
    <mergeCell ref="C32:L32"/>
    <mergeCell ref="Y14:AH14"/>
    <mergeCell ref="S46:T46"/>
    <mergeCell ref="Y25:AH25"/>
    <mergeCell ref="Y28:AH28"/>
    <mergeCell ref="Y39:AH39"/>
    <mergeCell ref="Y31:AH31"/>
    <mergeCell ref="Y29:AH29"/>
    <mergeCell ref="Y30:AH30"/>
    <mergeCell ref="Y26:AH26"/>
    <mergeCell ref="X44:AR44"/>
    <mergeCell ref="B44:V44"/>
    <mergeCell ref="AP10:AR10"/>
    <mergeCell ref="E6:P6"/>
    <mergeCell ref="Y15:AH15"/>
    <mergeCell ref="Y21:AH21"/>
    <mergeCell ref="Y17:AH17"/>
    <mergeCell ref="Y18:AH18"/>
    <mergeCell ref="C21:L21"/>
    <mergeCell ref="Q16:R16"/>
    <mergeCell ref="S16:T16"/>
    <mergeCell ref="U16:V16"/>
    <mergeCell ref="Q15:R15"/>
    <mergeCell ref="O15:P15"/>
    <mergeCell ref="Q21:R21"/>
    <mergeCell ref="S21:T21"/>
    <mergeCell ref="U21:V21"/>
    <mergeCell ref="Q20:R20"/>
    <mergeCell ref="S20:T20"/>
    <mergeCell ref="U20:V20"/>
    <mergeCell ref="Q19:R19"/>
    <mergeCell ref="S19:T19"/>
    <mergeCell ref="U19:V19"/>
    <mergeCell ref="Y41:AH41"/>
    <mergeCell ref="Y19:AH19"/>
    <mergeCell ref="Y20:AH20"/>
    <mergeCell ref="Y27:AH27"/>
    <mergeCell ref="Y23:AH23"/>
    <mergeCell ref="Y38:AH38"/>
    <mergeCell ref="Y40:AH40"/>
    <mergeCell ref="Y24:AH24"/>
    <mergeCell ref="Y16:AH16"/>
    <mergeCell ref="C25:L25"/>
    <mergeCell ref="C18:L18"/>
    <mergeCell ref="C20:L20"/>
    <mergeCell ref="C19:L19"/>
    <mergeCell ref="C24:L24"/>
    <mergeCell ref="C22:L22"/>
    <mergeCell ref="C26:L26"/>
    <mergeCell ref="C29:L29"/>
    <mergeCell ref="O46:P46"/>
    <mergeCell ref="C23:L23"/>
    <mergeCell ref="C39:L39"/>
    <mergeCell ref="C28:L28"/>
    <mergeCell ref="C27:L27"/>
    <mergeCell ref="C38:L38"/>
    <mergeCell ref="C30:L30"/>
    <mergeCell ref="C36:L36"/>
    <mergeCell ref="C37:L37"/>
    <mergeCell ref="C34:L34"/>
    <mergeCell ref="C35:L35"/>
    <mergeCell ref="C33:L33"/>
    <mergeCell ref="C31:L31"/>
    <mergeCell ref="O21:P21"/>
    <mergeCell ref="O20:P20"/>
    <mergeCell ref="O19:P19"/>
    <mergeCell ref="B48:J48"/>
    <mergeCell ref="B47:J47"/>
    <mergeCell ref="C41:L41"/>
    <mergeCell ref="C40:L40"/>
    <mergeCell ref="C43:L43"/>
    <mergeCell ref="C42:L42"/>
    <mergeCell ref="U46:V46"/>
    <mergeCell ref="Q46:R46"/>
    <mergeCell ref="K48:N48"/>
    <mergeCell ref="K47:N47"/>
    <mergeCell ref="U48:V48"/>
    <mergeCell ref="O48:P48"/>
    <mergeCell ref="O47:P47"/>
    <mergeCell ref="Q48:R48"/>
    <mergeCell ref="Q47:R47"/>
    <mergeCell ref="S48:T48"/>
    <mergeCell ref="S47:T47"/>
    <mergeCell ref="U47:V47"/>
    <mergeCell ref="C45:U45"/>
    <mergeCell ref="O43:P43"/>
    <mergeCell ref="Q43:R43"/>
    <mergeCell ref="S43:T43"/>
    <mergeCell ref="AK12:AR12"/>
    <mergeCell ref="B4:C4"/>
    <mergeCell ref="K4:M4"/>
    <mergeCell ref="H4:J4"/>
    <mergeCell ref="X4:Y4"/>
    <mergeCell ref="N4:O4"/>
    <mergeCell ref="AL4:AR4"/>
    <mergeCell ref="AI12:AJ12"/>
    <mergeCell ref="O12:V12"/>
    <mergeCell ref="M12:N12"/>
    <mergeCell ref="Y12:AH12"/>
    <mergeCell ref="X12:X13"/>
    <mergeCell ref="Q6:V6"/>
    <mergeCell ref="B6:D6"/>
    <mergeCell ref="T10:V10"/>
    <mergeCell ref="B10:G10"/>
    <mergeCell ref="B1:C3"/>
    <mergeCell ref="D2:U2"/>
    <mergeCell ref="D1:O1"/>
    <mergeCell ref="D4:G4"/>
    <mergeCell ref="P1:U1"/>
    <mergeCell ref="P4:V4"/>
    <mergeCell ref="C13:L13"/>
    <mergeCell ref="E3:J3"/>
    <mergeCell ref="R3:T3"/>
    <mergeCell ref="K3:Q3"/>
    <mergeCell ref="H10:P10"/>
    <mergeCell ref="Q10:S10"/>
    <mergeCell ref="S18:T18"/>
    <mergeCell ref="U18:V18"/>
    <mergeCell ref="O17:P17"/>
    <mergeCell ref="Q17:R17"/>
    <mergeCell ref="B12:B13"/>
    <mergeCell ref="C12:L12"/>
    <mergeCell ref="C17:L17"/>
    <mergeCell ref="C16:L16"/>
    <mergeCell ref="C15:L15"/>
    <mergeCell ref="O16:P16"/>
    <mergeCell ref="C14:L14"/>
    <mergeCell ref="S17:T17"/>
    <mergeCell ref="U17:V17"/>
    <mergeCell ref="O22:P22"/>
    <mergeCell ref="Q22:R22"/>
    <mergeCell ref="S22:T22"/>
    <mergeCell ref="U22:V22"/>
    <mergeCell ref="Y45:AQ45"/>
    <mergeCell ref="O13:P13"/>
    <mergeCell ref="Q13:R13"/>
    <mergeCell ref="S13:T13"/>
    <mergeCell ref="U13:V13"/>
    <mergeCell ref="O14:P14"/>
    <mergeCell ref="Q14:R14"/>
    <mergeCell ref="S14:T14"/>
    <mergeCell ref="U14:V14"/>
    <mergeCell ref="Y36:AH36"/>
    <mergeCell ref="Y37:AH37"/>
    <mergeCell ref="Y34:AH34"/>
    <mergeCell ref="Y35:AH35"/>
    <mergeCell ref="Y32:AH32"/>
    <mergeCell ref="Y33:AH33"/>
    <mergeCell ref="Y13:AH13"/>
    <mergeCell ref="S15:T15"/>
    <mergeCell ref="U15:V15"/>
    <mergeCell ref="O18:P18"/>
    <mergeCell ref="Q18:R18"/>
    <mergeCell ref="O25:P25"/>
    <mergeCell ref="Q25:R25"/>
    <mergeCell ref="S25:T25"/>
    <mergeCell ref="U25:V25"/>
    <mergeCell ref="O24:P24"/>
    <mergeCell ref="Q24:R24"/>
    <mergeCell ref="S24:T24"/>
    <mergeCell ref="U24:V24"/>
    <mergeCell ref="O23:P23"/>
    <mergeCell ref="Q23:R23"/>
    <mergeCell ref="S23:T23"/>
    <mergeCell ref="U23:V23"/>
    <mergeCell ref="U28:V28"/>
    <mergeCell ref="O27:P27"/>
    <mergeCell ref="Q27:R27"/>
    <mergeCell ref="S27:T27"/>
    <mergeCell ref="U27:V27"/>
    <mergeCell ref="O26:P26"/>
    <mergeCell ref="Q26:R26"/>
    <mergeCell ref="S26:T26"/>
    <mergeCell ref="U26:V26"/>
    <mergeCell ref="AK13:AL13"/>
    <mergeCell ref="AM13:AN13"/>
    <mergeCell ref="AO13:AP13"/>
    <mergeCell ref="AQ13:AR13"/>
    <mergeCell ref="U43:V43"/>
    <mergeCell ref="O38:P38"/>
    <mergeCell ref="Q38:R38"/>
    <mergeCell ref="S38:T38"/>
    <mergeCell ref="U38:V38"/>
    <mergeCell ref="O31:P31"/>
    <mergeCell ref="Q31:R31"/>
    <mergeCell ref="S31:T31"/>
    <mergeCell ref="U31:V31"/>
    <mergeCell ref="O30:P30"/>
    <mergeCell ref="Q30:R30"/>
    <mergeCell ref="S30:T30"/>
    <mergeCell ref="U30:V30"/>
    <mergeCell ref="O29:P29"/>
    <mergeCell ref="Q29:R29"/>
    <mergeCell ref="S29:T29"/>
    <mergeCell ref="U29:V29"/>
    <mergeCell ref="O28:P28"/>
    <mergeCell ref="Q28:R28"/>
    <mergeCell ref="S28:T28"/>
    <mergeCell ref="AK16:AL16"/>
    <mergeCell ref="AM16:AN16"/>
    <mergeCell ref="AO16:AP16"/>
    <mergeCell ref="AQ16:AR16"/>
    <mergeCell ref="AK15:AL15"/>
    <mergeCell ref="AM15:AN15"/>
    <mergeCell ref="AO15:AP15"/>
    <mergeCell ref="AQ15:AR15"/>
    <mergeCell ref="AK14:AL14"/>
    <mergeCell ref="AM14:AN14"/>
    <mergeCell ref="AO14:AP14"/>
    <mergeCell ref="AQ14:AR14"/>
    <mergeCell ref="AK19:AL19"/>
    <mergeCell ref="AM19:AN19"/>
    <mergeCell ref="AO19:AP19"/>
    <mergeCell ref="AQ19:AR19"/>
    <mergeCell ref="AK18:AL18"/>
    <mergeCell ref="AM18:AN18"/>
    <mergeCell ref="AO18:AP18"/>
    <mergeCell ref="AQ18:AR18"/>
    <mergeCell ref="AK17:AL17"/>
    <mergeCell ref="AM17:AN17"/>
    <mergeCell ref="AO17:AP17"/>
    <mergeCell ref="AQ17:AR17"/>
    <mergeCell ref="AK22:AL22"/>
    <mergeCell ref="AM22:AN22"/>
    <mergeCell ref="AO22:AP22"/>
    <mergeCell ref="AQ22:AR22"/>
    <mergeCell ref="AK21:AL21"/>
    <mergeCell ref="AM21:AN21"/>
    <mergeCell ref="AO21:AP21"/>
    <mergeCell ref="AQ21:AR21"/>
    <mergeCell ref="AK20:AL20"/>
    <mergeCell ref="AM20:AN20"/>
    <mergeCell ref="AO20:AP20"/>
    <mergeCell ref="AQ20:AR20"/>
    <mergeCell ref="AK25:AL25"/>
    <mergeCell ref="AM25:AN25"/>
    <mergeCell ref="AO25:AP25"/>
    <mergeCell ref="AQ25:AR25"/>
    <mergeCell ref="AK24:AL24"/>
    <mergeCell ref="AM24:AN24"/>
    <mergeCell ref="AO24:AP24"/>
    <mergeCell ref="AQ24:AR24"/>
    <mergeCell ref="AK23:AL23"/>
    <mergeCell ref="AM23:AN23"/>
    <mergeCell ref="AO23:AP23"/>
    <mergeCell ref="AQ23:AR23"/>
    <mergeCell ref="AK28:AL28"/>
    <mergeCell ref="AM28:AN28"/>
    <mergeCell ref="AO28:AP28"/>
    <mergeCell ref="AQ28:AR28"/>
    <mergeCell ref="AK27:AL27"/>
    <mergeCell ref="AM27:AN27"/>
    <mergeCell ref="AO27:AP27"/>
    <mergeCell ref="AQ27:AR27"/>
    <mergeCell ref="AK26:AL26"/>
    <mergeCell ref="AM26:AN26"/>
    <mergeCell ref="AO26:AP26"/>
    <mergeCell ref="AQ26:AR26"/>
    <mergeCell ref="AO31:AP31"/>
    <mergeCell ref="AQ31:AR31"/>
    <mergeCell ref="AK30:AL30"/>
    <mergeCell ref="AM30:AN30"/>
    <mergeCell ref="AO30:AP30"/>
    <mergeCell ref="AQ30:AR30"/>
    <mergeCell ref="AK29:AL29"/>
    <mergeCell ref="AM29:AN29"/>
    <mergeCell ref="AO29:AP29"/>
    <mergeCell ref="AQ29:AR29"/>
    <mergeCell ref="B46:N46"/>
    <mergeCell ref="X46:AJ46"/>
    <mergeCell ref="B7:M7"/>
    <mergeCell ref="B8:M8"/>
    <mergeCell ref="N7:V7"/>
    <mergeCell ref="N8:V8"/>
    <mergeCell ref="N9:V9"/>
    <mergeCell ref="B9:M9"/>
    <mergeCell ref="X7:AI7"/>
    <mergeCell ref="AJ7:AR7"/>
    <mergeCell ref="X8:AI8"/>
    <mergeCell ref="AJ8:AR8"/>
    <mergeCell ref="X9:AI9"/>
    <mergeCell ref="AJ9:AR9"/>
    <mergeCell ref="AK43:AL43"/>
    <mergeCell ref="AM43:AN43"/>
    <mergeCell ref="AO43:AP43"/>
    <mergeCell ref="AQ43:AR43"/>
    <mergeCell ref="AK38:AL38"/>
    <mergeCell ref="AM38:AN38"/>
    <mergeCell ref="AO38:AP38"/>
    <mergeCell ref="AQ38:AR38"/>
    <mergeCell ref="AK31:AL31"/>
    <mergeCell ref="AM31:AN31"/>
  </mergeCells>
  <phoneticPr fontId="3" type="noConversion"/>
  <printOptions horizontalCentered="1"/>
  <pageMargins left="0.32" right="0.28999999999999998" top="0.22" bottom="0.27" header="0.17" footer="0.16"/>
  <pageSetup scale="67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</sheetPr>
  <dimension ref="B1:AH42"/>
  <sheetViews>
    <sheetView zoomScale="75" zoomScaleNormal="100" workbookViewId="0">
      <selection activeCell="AK17" sqref="AK17"/>
    </sheetView>
  </sheetViews>
  <sheetFormatPr defaultColWidth="8.7265625" defaultRowHeight="12.5"/>
  <cols>
    <col min="1" max="1" width="2.7265625" customWidth="1"/>
    <col min="2" max="2" width="1.7265625" customWidth="1"/>
    <col min="3" max="8" width="3.7265625" customWidth="1"/>
    <col min="9" max="11" width="5.7265625" customWidth="1"/>
    <col min="12" max="13" width="4.26953125" customWidth="1"/>
    <col min="14" max="14" width="4.7265625" customWidth="1"/>
    <col min="15" max="15" width="4.453125" customWidth="1"/>
    <col min="16" max="16" width="4.7265625" customWidth="1"/>
    <col min="17" max="17" width="1.7265625" customWidth="1"/>
    <col min="18" max="18" width="6" customWidth="1"/>
    <col min="19" max="19" width="1.7265625" customWidth="1"/>
    <col min="20" max="25" width="3.7265625" customWidth="1"/>
    <col min="26" max="28" width="5.7265625" customWidth="1"/>
    <col min="29" max="30" width="4.26953125" customWidth="1"/>
    <col min="31" max="31" width="4.7265625" customWidth="1"/>
    <col min="32" max="32" width="4.453125" customWidth="1"/>
    <col min="33" max="33" width="4.7265625" customWidth="1"/>
    <col min="34" max="34" width="2" customWidth="1"/>
    <col min="35" max="35" width="2.7265625" customWidth="1"/>
  </cols>
  <sheetData>
    <row r="1" spans="2:34" ht="25.5" customHeight="1" thickTop="1" thickBot="1">
      <c r="B1" s="6"/>
      <c r="C1" s="7"/>
      <c r="D1" s="396" t="s">
        <v>56</v>
      </c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8"/>
      <c r="Q1" s="9"/>
      <c r="S1" s="6"/>
      <c r="T1" s="7"/>
      <c r="U1" s="395" t="s">
        <v>56</v>
      </c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8"/>
      <c r="AH1" s="9"/>
    </row>
    <row r="2" spans="2:34" ht="9" customHeight="1" thickBot="1">
      <c r="B2" s="10"/>
      <c r="C2" s="1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2"/>
      <c r="Q2" s="13"/>
      <c r="S2" s="10"/>
      <c r="T2" s="1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2"/>
      <c r="AH2" s="13"/>
    </row>
    <row r="3" spans="2:34" ht="12.75" customHeight="1" thickTop="1">
      <c r="B3" s="400" t="s">
        <v>78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2"/>
      <c r="S3" s="400" t="s">
        <v>78</v>
      </c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2"/>
    </row>
    <row r="4" spans="2:34" ht="7.5" customHeight="1">
      <c r="B4" s="15"/>
      <c r="C4" s="1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"/>
      <c r="Q4" s="17"/>
      <c r="S4" s="15"/>
      <c r="T4" s="1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1"/>
      <c r="AH4" s="17"/>
    </row>
    <row r="5" spans="2:34" s="46" customFormat="1" ht="16">
      <c r="B5" s="48"/>
      <c r="C5" s="386" t="s">
        <v>97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49"/>
      <c r="S5" s="48"/>
      <c r="T5" s="386" t="s">
        <v>97</v>
      </c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49"/>
    </row>
    <row r="6" spans="2:34" s="53" customFormat="1" ht="13.5">
      <c r="B6" s="50"/>
      <c r="C6" s="387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52"/>
      <c r="S6" s="50"/>
      <c r="T6" s="387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52"/>
    </row>
    <row r="7" spans="2:34" s="53" customFormat="1" ht="13">
      <c r="B7" s="50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52"/>
      <c r="S7" s="50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52"/>
    </row>
    <row r="8" spans="2:34" s="53" customFormat="1" ht="13">
      <c r="B8" s="50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52"/>
      <c r="S8" s="50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52"/>
    </row>
    <row r="9" spans="2:34" s="46" customFormat="1" ht="15.5">
      <c r="B9" s="50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51"/>
      <c r="S9" s="50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51"/>
    </row>
    <row r="10" spans="2:34" s="54" customFormat="1" ht="5.25" customHeight="1">
      <c r="B10" s="30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31"/>
      <c r="S10" s="30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31"/>
    </row>
    <row r="11" spans="2:34" s="54" customFormat="1" ht="16.5">
      <c r="B11" s="404" t="s">
        <v>68</v>
      </c>
      <c r="C11" s="405"/>
      <c r="D11" s="405"/>
      <c r="E11" s="405"/>
      <c r="F11" s="405"/>
      <c r="G11" s="405"/>
      <c r="H11" s="405"/>
      <c r="I11" s="405"/>
      <c r="J11" s="409" t="s">
        <v>69</v>
      </c>
      <c r="K11" s="409"/>
      <c r="L11" s="409"/>
      <c r="M11" s="409"/>
      <c r="N11" s="409"/>
      <c r="O11" s="409"/>
      <c r="P11" s="409"/>
      <c r="Q11" s="410"/>
      <c r="S11" s="404" t="s">
        <v>68</v>
      </c>
      <c r="T11" s="405"/>
      <c r="U11" s="405"/>
      <c r="V11" s="405"/>
      <c r="W11" s="405"/>
      <c r="X11" s="405"/>
      <c r="Y11" s="405"/>
      <c r="Z11" s="405"/>
      <c r="AA11" s="409" t="s">
        <v>69</v>
      </c>
      <c r="AB11" s="409"/>
      <c r="AC11" s="409"/>
      <c r="AD11" s="409"/>
      <c r="AE11" s="409"/>
      <c r="AF11" s="409"/>
      <c r="AG11" s="409"/>
      <c r="AH11" s="410"/>
    </row>
    <row r="12" spans="2:34" s="5" customFormat="1" ht="3" customHeight="1" thickBo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  <c r="Q12" s="20"/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1"/>
      <c r="AH12" s="20"/>
    </row>
    <row r="13" spans="2:34" s="34" customFormat="1" ht="13.5" customHeight="1" thickBot="1">
      <c r="B13" s="32"/>
      <c r="C13" s="406" t="s">
        <v>70</v>
      </c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8"/>
      <c r="Q13" s="33"/>
      <c r="S13" s="32"/>
      <c r="T13" s="406" t="s">
        <v>70</v>
      </c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8"/>
      <c r="AH13" s="33"/>
    </row>
    <row r="14" spans="2:34" s="5" customFormat="1" ht="18" customHeight="1" thickBot="1">
      <c r="B14" s="18"/>
      <c r="C14" s="411" t="s">
        <v>57</v>
      </c>
      <c r="D14" s="392"/>
      <c r="E14" s="390" t="s">
        <v>58</v>
      </c>
      <c r="F14" s="391"/>
      <c r="G14" s="391"/>
      <c r="H14" s="392"/>
      <c r="I14" s="84" t="s">
        <v>59</v>
      </c>
      <c r="J14" s="391" t="s">
        <v>60</v>
      </c>
      <c r="K14" s="391"/>
      <c r="L14" s="391" t="s">
        <v>61</v>
      </c>
      <c r="M14" s="391"/>
      <c r="N14" s="391"/>
      <c r="O14" s="391"/>
      <c r="P14" s="397"/>
      <c r="Q14" s="20"/>
      <c r="S14" s="18"/>
      <c r="T14" s="411" t="s">
        <v>57</v>
      </c>
      <c r="U14" s="392"/>
      <c r="V14" s="390" t="s">
        <v>58</v>
      </c>
      <c r="W14" s="391"/>
      <c r="X14" s="391"/>
      <c r="Y14" s="392"/>
      <c r="Z14" s="84" t="s">
        <v>59</v>
      </c>
      <c r="AA14" s="391" t="s">
        <v>60</v>
      </c>
      <c r="AB14" s="391"/>
      <c r="AC14" s="391" t="s">
        <v>61</v>
      </c>
      <c r="AD14" s="391"/>
      <c r="AE14" s="391"/>
      <c r="AF14" s="391"/>
      <c r="AG14" s="397"/>
      <c r="AH14" s="20"/>
    </row>
    <row r="15" spans="2:34" s="5" customFormat="1" ht="17.25" customHeight="1">
      <c r="B15" s="18"/>
      <c r="C15" s="388"/>
      <c r="D15" s="389"/>
      <c r="E15" s="389"/>
      <c r="F15" s="389"/>
      <c r="G15" s="389"/>
      <c r="H15" s="389"/>
      <c r="I15" s="83"/>
      <c r="J15" s="398"/>
      <c r="K15" s="398"/>
      <c r="L15" s="398"/>
      <c r="M15" s="398"/>
      <c r="N15" s="398"/>
      <c r="O15" s="398"/>
      <c r="P15" s="399"/>
      <c r="Q15" s="20"/>
      <c r="S15" s="18"/>
      <c r="T15" s="388"/>
      <c r="U15" s="389"/>
      <c r="V15" s="389"/>
      <c r="W15" s="389"/>
      <c r="X15" s="389"/>
      <c r="Y15" s="389"/>
      <c r="Z15" s="83"/>
      <c r="AA15" s="398"/>
      <c r="AB15" s="398"/>
      <c r="AC15" s="398"/>
      <c r="AD15" s="398"/>
      <c r="AE15" s="398"/>
      <c r="AF15" s="398"/>
      <c r="AG15" s="399"/>
      <c r="AH15" s="20"/>
    </row>
    <row r="16" spans="2:34" s="5" customFormat="1" ht="18" customHeight="1">
      <c r="B16" s="18"/>
      <c r="C16" s="364"/>
      <c r="D16" s="363"/>
      <c r="E16" s="363"/>
      <c r="F16" s="363"/>
      <c r="G16" s="363"/>
      <c r="H16" s="363"/>
      <c r="I16" s="82"/>
      <c r="J16" s="365"/>
      <c r="K16" s="365"/>
      <c r="L16" s="365"/>
      <c r="M16" s="365"/>
      <c r="N16" s="365"/>
      <c r="O16" s="365"/>
      <c r="P16" s="366"/>
      <c r="Q16" s="20"/>
      <c r="S16" s="18"/>
      <c r="T16" s="364"/>
      <c r="U16" s="363"/>
      <c r="V16" s="363"/>
      <c r="W16" s="363"/>
      <c r="X16" s="363"/>
      <c r="Y16" s="363"/>
      <c r="Z16" s="82"/>
      <c r="AA16" s="365"/>
      <c r="AB16" s="365"/>
      <c r="AC16" s="365"/>
      <c r="AD16" s="365"/>
      <c r="AE16" s="365"/>
      <c r="AF16" s="365"/>
      <c r="AG16" s="366"/>
      <c r="AH16" s="20"/>
    </row>
    <row r="17" spans="2:34" s="5" customFormat="1" ht="18" customHeight="1">
      <c r="B17" s="18"/>
      <c r="C17" s="364"/>
      <c r="D17" s="363"/>
      <c r="E17" s="363"/>
      <c r="F17" s="363"/>
      <c r="G17" s="363"/>
      <c r="H17" s="363"/>
      <c r="I17" s="82"/>
      <c r="J17" s="365"/>
      <c r="K17" s="365"/>
      <c r="L17" s="365"/>
      <c r="M17" s="365"/>
      <c r="N17" s="365"/>
      <c r="O17" s="365"/>
      <c r="P17" s="366"/>
      <c r="Q17" s="20"/>
      <c r="S17" s="18"/>
      <c r="T17" s="364"/>
      <c r="U17" s="363"/>
      <c r="V17" s="363"/>
      <c r="W17" s="363"/>
      <c r="X17" s="363"/>
      <c r="Y17" s="363"/>
      <c r="Z17" s="82"/>
      <c r="AA17" s="365"/>
      <c r="AB17" s="365"/>
      <c r="AC17" s="365"/>
      <c r="AD17" s="365"/>
      <c r="AE17" s="365"/>
      <c r="AF17" s="365"/>
      <c r="AG17" s="366"/>
      <c r="AH17" s="20"/>
    </row>
    <row r="18" spans="2:34" s="5" customFormat="1" ht="18" hidden="1" customHeight="1">
      <c r="B18" s="18"/>
      <c r="C18" s="364"/>
      <c r="D18" s="363"/>
      <c r="E18" s="363"/>
      <c r="F18" s="363"/>
      <c r="G18" s="363"/>
      <c r="H18" s="363"/>
      <c r="I18" s="82"/>
      <c r="J18" s="365"/>
      <c r="K18" s="365"/>
      <c r="L18" s="365"/>
      <c r="M18" s="365"/>
      <c r="N18" s="365"/>
      <c r="O18" s="365"/>
      <c r="P18" s="366"/>
      <c r="Q18" s="20"/>
      <c r="S18" s="18"/>
      <c r="T18" s="364"/>
      <c r="U18" s="363"/>
      <c r="V18" s="363"/>
      <c r="W18" s="363"/>
      <c r="X18" s="363"/>
      <c r="Y18" s="363"/>
      <c r="Z18" s="82"/>
      <c r="AA18" s="365"/>
      <c r="AB18" s="365"/>
      <c r="AC18" s="365"/>
      <c r="AD18" s="365"/>
      <c r="AE18" s="365"/>
      <c r="AF18" s="365"/>
      <c r="AG18" s="366"/>
      <c r="AH18" s="20"/>
    </row>
    <row r="19" spans="2:34" s="5" customFormat="1" ht="18" customHeight="1">
      <c r="B19" s="18"/>
      <c r="C19" s="364"/>
      <c r="D19" s="363"/>
      <c r="E19" s="363"/>
      <c r="F19" s="363"/>
      <c r="G19" s="363"/>
      <c r="H19" s="363"/>
      <c r="I19" s="82"/>
      <c r="J19" s="365"/>
      <c r="K19" s="365"/>
      <c r="L19" s="365"/>
      <c r="M19" s="365"/>
      <c r="N19" s="365"/>
      <c r="O19" s="365"/>
      <c r="P19" s="366"/>
      <c r="Q19" s="20"/>
      <c r="S19" s="18"/>
      <c r="T19" s="364"/>
      <c r="U19" s="363"/>
      <c r="V19" s="363"/>
      <c r="W19" s="363"/>
      <c r="X19" s="363"/>
      <c r="Y19" s="363"/>
      <c r="Z19" s="82"/>
      <c r="AA19" s="365"/>
      <c r="AB19" s="365"/>
      <c r="AC19" s="365"/>
      <c r="AD19" s="365"/>
      <c r="AE19" s="365"/>
      <c r="AF19" s="365"/>
      <c r="AG19" s="366"/>
      <c r="AH19" s="20"/>
    </row>
    <row r="20" spans="2:34" s="5" customFormat="1" ht="18" customHeight="1">
      <c r="B20" s="18"/>
      <c r="C20" s="364"/>
      <c r="D20" s="363"/>
      <c r="E20" s="363"/>
      <c r="F20" s="363"/>
      <c r="G20" s="363"/>
      <c r="H20" s="363"/>
      <c r="I20" s="82"/>
      <c r="J20" s="365"/>
      <c r="K20" s="365"/>
      <c r="L20" s="365"/>
      <c r="M20" s="365"/>
      <c r="N20" s="365"/>
      <c r="O20" s="365"/>
      <c r="P20" s="366"/>
      <c r="Q20" s="20"/>
      <c r="S20" s="18"/>
      <c r="T20" s="364"/>
      <c r="U20" s="363"/>
      <c r="V20" s="363"/>
      <c r="W20" s="363"/>
      <c r="X20" s="363"/>
      <c r="Y20" s="363"/>
      <c r="Z20" s="82"/>
      <c r="AA20" s="365"/>
      <c r="AB20" s="365"/>
      <c r="AC20" s="365"/>
      <c r="AD20" s="365"/>
      <c r="AE20" s="365"/>
      <c r="AF20" s="365"/>
      <c r="AG20" s="366"/>
      <c r="AH20" s="20"/>
    </row>
    <row r="21" spans="2:34" ht="16" thickBot="1">
      <c r="B21" s="21"/>
      <c r="C21" s="370"/>
      <c r="D21" s="371"/>
      <c r="E21" s="371"/>
      <c r="F21" s="371"/>
      <c r="G21" s="371"/>
      <c r="H21" s="371"/>
      <c r="I21" s="81"/>
      <c r="J21" s="367"/>
      <c r="K21" s="367"/>
      <c r="L21" s="367"/>
      <c r="M21" s="367"/>
      <c r="N21" s="367"/>
      <c r="O21" s="367"/>
      <c r="P21" s="368"/>
      <c r="Q21" s="22"/>
      <c r="S21" s="21"/>
      <c r="T21" s="370"/>
      <c r="U21" s="371"/>
      <c r="V21" s="371"/>
      <c r="W21" s="371"/>
      <c r="X21" s="371"/>
      <c r="Y21" s="371"/>
      <c r="Z21" s="81"/>
      <c r="AA21" s="367"/>
      <c r="AB21" s="367"/>
      <c r="AC21" s="367"/>
      <c r="AD21" s="367"/>
      <c r="AE21" s="367"/>
      <c r="AF21" s="367"/>
      <c r="AG21" s="368"/>
      <c r="AH21" s="22"/>
    </row>
    <row r="22" spans="2:34" ht="6" customHeight="1" thickBot="1">
      <c r="B22" s="15"/>
      <c r="C22" s="1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"/>
      <c r="Q22" s="16"/>
      <c r="S22" s="15"/>
      <c r="T22" s="1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"/>
      <c r="AH22" s="16"/>
    </row>
    <row r="23" spans="2:34" ht="18">
      <c r="B23" s="14"/>
      <c r="C23" s="173" t="s">
        <v>24</v>
      </c>
      <c r="D23" s="163"/>
      <c r="E23" s="163"/>
      <c r="F23" s="163"/>
      <c r="G23" s="163"/>
      <c r="H23" s="163"/>
      <c r="I23" s="163"/>
      <c r="J23" s="393"/>
      <c r="K23" s="393"/>
      <c r="L23" s="393"/>
      <c r="M23" s="393"/>
      <c r="N23" s="393"/>
      <c r="O23" s="393"/>
      <c r="P23" s="394"/>
      <c r="Q23" s="13"/>
      <c r="S23" s="14"/>
      <c r="T23" s="173" t="s">
        <v>24</v>
      </c>
      <c r="U23" s="163"/>
      <c r="V23" s="163"/>
      <c r="W23" s="163"/>
      <c r="X23" s="163"/>
      <c r="Y23" s="163"/>
      <c r="Z23" s="163"/>
      <c r="AA23" s="393"/>
      <c r="AB23" s="393"/>
      <c r="AC23" s="393"/>
      <c r="AD23" s="393"/>
      <c r="AE23" s="393"/>
      <c r="AF23" s="393"/>
      <c r="AG23" s="394"/>
      <c r="AH23" s="13"/>
    </row>
    <row r="24" spans="2:34" ht="13.9" customHeight="1">
      <c r="B24" s="14"/>
      <c r="C24" s="372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4"/>
      <c r="Q24" s="13"/>
      <c r="S24" s="14"/>
      <c r="T24" s="372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4"/>
      <c r="AH24" s="13"/>
    </row>
    <row r="25" spans="2:34" ht="13.9" customHeight="1">
      <c r="B25" s="14"/>
      <c r="C25" s="372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4"/>
      <c r="Q25" s="13"/>
      <c r="S25" s="14"/>
      <c r="T25" s="372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4"/>
      <c r="AH25" s="13"/>
    </row>
    <row r="26" spans="2:34" ht="13.9" customHeight="1">
      <c r="B26" s="14"/>
      <c r="C26" s="372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4"/>
      <c r="Q26" s="13"/>
      <c r="S26" s="14"/>
      <c r="T26" s="372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4"/>
      <c r="AH26" s="13"/>
    </row>
    <row r="27" spans="2:34" ht="13.9" hidden="1" customHeight="1">
      <c r="B27" s="14"/>
      <c r="C27" s="372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4"/>
      <c r="Q27" s="13"/>
      <c r="S27" s="14"/>
      <c r="T27" s="372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4"/>
      <c r="AH27" s="13"/>
    </row>
    <row r="28" spans="2:34" ht="13.9" customHeight="1">
      <c r="B28" s="14"/>
      <c r="C28" s="372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4"/>
      <c r="Q28" s="13"/>
      <c r="S28" s="14"/>
      <c r="T28" s="372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4"/>
      <c r="AH28" s="13"/>
    </row>
    <row r="29" spans="2:34" ht="13.9" customHeight="1">
      <c r="B29" s="14"/>
      <c r="C29" s="372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4"/>
      <c r="Q29" s="13"/>
      <c r="S29" s="14"/>
      <c r="T29" s="372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4"/>
      <c r="AH29" s="13"/>
    </row>
    <row r="30" spans="2:34" ht="13.9" customHeight="1" thickBot="1">
      <c r="B30" s="14"/>
      <c r="C30" s="413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5"/>
      <c r="Q30" s="13"/>
      <c r="S30" s="14"/>
      <c r="T30" s="413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5"/>
      <c r="AH30" s="13"/>
    </row>
    <row r="31" spans="2:34" s="35" customFormat="1" ht="13.5" thickBot="1">
      <c r="B31" s="58"/>
      <c r="C31" s="75" t="s">
        <v>25</v>
      </c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59"/>
      <c r="S31" s="58"/>
      <c r="T31" s="75" t="s">
        <v>25</v>
      </c>
      <c r="U31" s="75"/>
      <c r="V31" s="75"/>
      <c r="W31" s="75"/>
      <c r="X31" s="75"/>
      <c r="Y31" s="75"/>
      <c r="Z31" s="75"/>
      <c r="AA31" s="75"/>
      <c r="AB31" s="76"/>
      <c r="AC31" s="76"/>
      <c r="AD31" s="76"/>
      <c r="AE31" s="76"/>
      <c r="AF31" s="76"/>
      <c r="AG31" s="76"/>
      <c r="AH31" s="59"/>
    </row>
    <row r="32" spans="2:34" ht="19" thickTop="1" thickBot="1">
      <c r="B32" s="23"/>
      <c r="C32" s="24"/>
      <c r="D32" s="25"/>
      <c r="E32" s="25"/>
      <c r="F32" s="382" t="s">
        <v>62</v>
      </c>
      <c r="G32" s="384"/>
      <c r="H32" s="384"/>
      <c r="I32" s="384"/>
      <c r="J32" s="384"/>
      <c r="K32" s="384"/>
      <c r="L32" s="384"/>
      <c r="M32" s="384"/>
      <c r="N32" s="26"/>
      <c r="O32" s="382" t="s">
        <v>63</v>
      </c>
      <c r="P32" s="383"/>
      <c r="Q32" s="27"/>
      <c r="S32" s="23"/>
      <c r="T32" s="24"/>
      <c r="U32" s="25"/>
      <c r="V32" s="25"/>
      <c r="W32" s="382" t="s">
        <v>62</v>
      </c>
      <c r="X32" s="384"/>
      <c r="Y32" s="384"/>
      <c r="Z32" s="384"/>
      <c r="AA32" s="384"/>
      <c r="AB32" s="384"/>
      <c r="AC32" s="384"/>
      <c r="AD32" s="384"/>
      <c r="AE32" s="26"/>
      <c r="AF32" s="382" t="s">
        <v>63</v>
      </c>
      <c r="AG32" s="383"/>
      <c r="AH32" s="27"/>
    </row>
    <row r="33" spans="2:34" s="5" customFormat="1" ht="19.5" customHeight="1">
      <c r="B33" s="18"/>
      <c r="C33" s="378" t="s">
        <v>96</v>
      </c>
      <c r="D33" s="378"/>
      <c r="E33" s="378"/>
      <c r="F33" s="376"/>
      <c r="G33" s="376"/>
      <c r="H33" s="376"/>
      <c r="I33" s="376"/>
      <c r="J33" s="376"/>
      <c r="K33" s="376"/>
      <c r="L33" s="376"/>
      <c r="M33" s="376"/>
      <c r="N33" s="11"/>
      <c r="O33" s="376"/>
      <c r="P33" s="376"/>
      <c r="Q33" s="20"/>
      <c r="S33" s="18"/>
      <c r="T33" s="378" t="s">
        <v>96</v>
      </c>
      <c r="U33" s="378"/>
      <c r="V33" s="378"/>
      <c r="W33" s="376"/>
      <c r="X33" s="376"/>
      <c r="Y33" s="376"/>
      <c r="Z33" s="376"/>
      <c r="AA33" s="376"/>
      <c r="AB33" s="376"/>
      <c r="AC33" s="376"/>
      <c r="AD33" s="376"/>
      <c r="AE33" s="11"/>
      <c r="AF33" s="376"/>
      <c r="AG33" s="376"/>
      <c r="AH33" s="20"/>
    </row>
    <row r="34" spans="2:34" s="5" customFormat="1" ht="19.5" customHeight="1">
      <c r="B34" s="18"/>
      <c r="C34" s="378" t="s">
        <v>64</v>
      </c>
      <c r="D34" s="378"/>
      <c r="E34" s="378"/>
      <c r="F34" s="376"/>
      <c r="G34" s="376"/>
      <c r="H34" s="376"/>
      <c r="I34" s="376"/>
      <c r="J34" s="376"/>
      <c r="K34" s="376"/>
      <c r="L34" s="376"/>
      <c r="M34" s="376"/>
      <c r="N34" s="11"/>
      <c r="O34" s="377"/>
      <c r="P34" s="377"/>
      <c r="Q34" s="20"/>
      <c r="S34" s="18"/>
      <c r="T34" s="378" t="s">
        <v>64</v>
      </c>
      <c r="U34" s="378"/>
      <c r="V34" s="378"/>
      <c r="W34" s="376"/>
      <c r="X34" s="376"/>
      <c r="Y34" s="376"/>
      <c r="Z34" s="376"/>
      <c r="AA34" s="376"/>
      <c r="AB34" s="376"/>
      <c r="AC34" s="376"/>
      <c r="AD34" s="376"/>
      <c r="AE34" s="11"/>
      <c r="AF34" s="377"/>
      <c r="AG34" s="377"/>
      <c r="AH34" s="20"/>
    </row>
    <row r="35" spans="2:34" s="5" customFormat="1" ht="19.5" customHeight="1">
      <c r="B35" s="18"/>
      <c r="C35" s="378" t="s">
        <v>65</v>
      </c>
      <c r="D35" s="378"/>
      <c r="E35" s="378"/>
      <c r="F35" s="376"/>
      <c r="G35" s="376"/>
      <c r="H35" s="376"/>
      <c r="I35" s="376"/>
      <c r="J35" s="376"/>
      <c r="K35" s="376"/>
      <c r="L35" s="376"/>
      <c r="M35" s="376"/>
      <c r="N35" s="11"/>
      <c r="O35" s="376"/>
      <c r="P35" s="376"/>
      <c r="Q35" s="20"/>
      <c r="S35" s="18"/>
      <c r="T35" s="378" t="s">
        <v>65</v>
      </c>
      <c r="U35" s="378"/>
      <c r="V35" s="378"/>
      <c r="W35" s="376"/>
      <c r="X35" s="376"/>
      <c r="Y35" s="376"/>
      <c r="Z35" s="376"/>
      <c r="AA35" s="376"/>
      <c r="AB35" s="376"/>
      <c r="AC35" s="376"/>
      <c r="AD35" s="376"/>
      <c r="AE35" s="11"/>
      <c r="AF35" s="376"/>
      <c r="AG35" s="376"/>
      <c r="AH35" s="20"/>
    </row>
    <row r="36" spans="2:34" s="5" customFormat="1" ht="9" customHeight="1" thickBot="1">
      <c r="B36" s="28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13"/>
      <c r="S36" s="28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13"/>
    </row>
    <row r="37" spans="2:34" s="5" customFormat="1" ht="29.25" customHeight="1" thickTop="1">
      <c r="B37" s="55"/>
      <c r="C37" s="369" t="s">
        <v>15</v>
      </c>
      <c r="D37" s="369"/>
      <c r="E37" s="369"/>
      <c r="F37" s="369"/>
      <c r="G37" s="369"/>
      <c r="H37" s="369"/>
      <c r="I37" s="369"/>
      <c r="J37" s="369"/>
      <c r="K37" s="379"/>
      <c r="L37" s="379"/>
      <c r="M37" s="379"/>
      <c r="N37" s="379"/>
      <c r="O37" s="379"/>
      <c r="P37" s="379"/>
      <c r="Q37" s="9"/>
      <c r="S37" s="55"/>
      <c r="T37" s="369" t="s">
        <v>15</v>
      </c>
      <c r="U37" s="369"/>
      <c r="V37" s="369"/>
      <c r="W37" s="369"/>
      <c r="X37" s="369"/>
      <c r="Y37" s="369"/>
      <c r="Z37" s="369"/>
      <c r="AA37" s="369"/>
      <c r="AB37" s="379"/>
      <c r="AC37" s="379"/>
      <c r="AD37" s="379"/>
      <c r="AE37" s="379"/>
      <c r="AF37" s="379"/>
      <c r="AG37" s="379"/>
      <c r="AH37" s="9"/>
    </row>
    <row r="38" spans="2:34" s="5" customFormat="1" ht="23.25" customHeight="1" thickBot="1">
      <c r="B38" s="56"/>
      <c r="C38" s="381" t="s">
        <v>46</v>
      </c>
      <c r="D38" s="381"/>
      <c r="E38" s="381"/>
      <c r="F38" s="381"/>
      <c r="G38" s="381"/>
      <c r="H38" s="381"/>
      <c r="I38" s="381"/>
      <c r="J38" s="381"/>
      <c r="K38" s="380"/>
      <c r="L38" s="380"/>
      <c r="M38" s="380"/>
      <c r="N38" s="380"/>
      <c r="O38" s="380"/>
      <c r="P38" s="380"/>
      <c r="Q38" s="57"/>
      <c r="S38" s="56"/>
      <c r="T38" s="381" t="s">
        <v>46</v>
      </c>
      <c r="U38" s="381"/>
      <c r="V38" s="381"/>
      <c r="W38" s="381"/>
      <c r="X38" s="381"/>
      <c r="Y38" s="381"/>
      <c r="Z38" s="381"/>
      <c r="AA38" s="381"/>
      <c r="AB38" s="380"/>
      <c r="AC38" s="380"/>
      <c r="AD38" s="380"/>
      <c r="AE38" s="380"/>
      <c r="AF38" s="380"/>
      <c r="AG38" s="380"/>
      <c r="AH38" s="57"/>
    </row>
    <row r="39" spans="2:34" ht="13" thickTop="1">
      <c r="B39" s="77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78"/>
      <c r="S39" s="7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78"/>
    </row>
    <row r="40" spans="2:34">
      <c r="B40" s="41"/>
      <c r="C40" s="1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1"/>
      <c r="Q40" s="42"/>
      <c r="S40" s="41"/>
      <c r="T40" s="1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1"/>
      <c r="AH40" s="42"/>
    </row>
    <row r="41" spans="2:34" ht="13" thickBo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S41" s="43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5"/>
    </row>
    <row r="42" spans="2:34" ht="13" thickTop="1"/>
  </sheetData>
  <sheetProtection algorithmName="SHA-512" hashValue="RDyvvaeKjNQaHJUsVkXqQxuy3vJ/RS9/3aRVJDjGpTzZWmunGKpu9Nc2wNysGTG17OSeCq7XsTikGCCHBLn+nw==" saltValue="BXr7imsH+7CcioXlchFzyQ==" spinCount="100000" sheet="1" selectLockedCells="1"/>
  <mergeCells count="136">
    <mergeCell ref="D40:O40"/>
    <mergeCell ref="U40:AF40"/>
    <mergeCell ref="L21:P21"/>
    <mergeCell ref="L20:P20"/>
    <mergeCell ref="O35:P35"/>
    <mergeCell ref="C36:I36"/>
    <mergeCell ref="C38:J38"/>
    <mergeCell ref="C37:J37"/>
    <mergeCell ref="K37:P38"/>
    <mergeCell ref="T36:Z36"/>
    <mergeCell ref="J36:P36"/>
    <mergeCell ref="C33:E33"/>
    <mergeCell ref="F32:M32"/>
    <mergeCell ref="O33:P33"/>
    <mergeCell ref="C34:E34"/>
    <mergeCell ref="C35:E35"/>
    <mergeCell ref="F33:M33"/>
    <mergeCell ref="F35:M35"/>
    <mergeCell ref="T29:AG29"/>
    <mergeCell ref="T30:AG30"/>
    <mergeCell ref="O34:P34"/>
    <mergeCell ref="T33:V33"/>
    <mergeCell ref="AF32:AG32"/>
    <mergeCell ref="C30:P30"/>
    <mergeCell ref="C29:P29"/>
    <mergeCell ref="C10:P10"/>
    <mergeCell ref="B11:I11"/>
    <mergeCell ref="C13:P13"/>
    <mergeCell ref="S11:Z11"/>
    <mergeCell ref="T10:AG10"/>
    <mergeCell ref="AA11:AH11"/>
    <mergeCell ref="E20:H20"/>
    <mergeCell ref="E17:H17"/>
    <mergeCell ref="L19:P19"/>
    <mergeCell ref="J19:K19"/>
    <mergeCell ref="J18:K18"/>
    <mergeCell ref="L17:P17"/>
    <mergeCell ref="C28:P28"/>
    <mergeCell ref="C27:P27"/>
    <mergeCell ref="J11:Q11"/>
    <mergeCell ref="C14:D14"/>
    <mergeCell ref="C25:P25"/>
    <mergeCell ref="T13:AG13"/>
    <mergeCell ref="J16:K16"/>
    <mergeCell ref="J15:K15"/>
    <mergeCell ref="T14:U14"/>
    <mergeCell ref="V14:Y14"/>
    <mergeCell ref="T24:AG24"/>
    <mergeCell ref="U1:AF1"/>
    <mergeCell ref="T28:AG28"/>
    <mergeCell ref="D1:O1"/>
    <mergeCell ref="V21:Y21"/>
    <mergeCell ref="T15:U15"/>
    <mergeCell ref="V15:Y15"/>
    <mergeCell ref="T16:U16"/>
    <mergeCell ref="AA14:AB14"/>
    <mergeCell ref="AC14:AG14"/>
    <mergeCell ref="AA15:AB15"/>
    <mergeCell ref="AC15:AG15"/>
    <mergeCell ref="T18:U18"/>
    <mergeCell ref="V18:Y18"/>
    <mergeCell ref="L16:P16"/>
    <mergeCell ref="L15:P15"/>
    <mergeCell ref="L14:P14"/>
    <mergeCell ref="J17:K17"/>
    <mergeCell ref="B3:Q3"/>
    <mergeCell ref="S3:AH3"/>
    <mergeCell ref="T8:AG8"/>
    <mergeCell ref="T5:AG5"/>
    <mergeCell ref="T9:AG9"/>
    <mergeCell ref="T6:AG6"/>
    <mergeCell ref="J14:K14"/>
    <mergeCell ref="T7:AG7"/>
    <mergeCell ref="C5:P5"/>
    <mergeCell ref="C9:P9"/>
    <mergeCell ref="C6:P6"/>
    <mergeCell ref="C7:P7"/>
    <mergeCell ref="C8:P8"/>
    <mergeCell ref="C24:P24"/>
    <mergeCell ref="C15:D15"/>
    <mergeCell ref="E15:H15"/>
    <mergeCell ref="V16:Y16"/>
    <mergeCell ref="T21:U21"/>
    <mergeCell ref="T19:U19"/>
    <mergeCell ref="E14:H14"/>
    <mergeCell ref="AA23:AG23"/>
    <mergeCell ref="J23:P23"/>
    <mergeCell ref="V17:Y17"/>
    <mergeCell ref="C18:D18"/>
    <mergeCell ref="E18:H18"/>
    <mergeCell ref="C19:D19"/>
    <mergeCell ref="E19:H19"/>
    <mergeCell ref="L18:P18"/>
    <mergeCell ref="J21:K21"/>
    <mergeCell ref="C17:D17"/>
    <mergeCell ref="C20:D20"/>
    <mergeCell ref="T37:AA37"/>
    <mergeCell ref="C16:D16"/>
    <mergeCell ref="E16:H16"/>
    <mergeCell ref="C21:D21"/>
    <mergeCell ref="E21:H21"/>
    <mergeCell ref="T25:AG25"/>
    <mergeCell ref="T27:AG27"/>
    <mergeCell ref="C26:P26"/>
    <mergeCell ref="T26:AG26"/>
    <mergeCell ref="AA36:AG36"/>
    <mergeCell ref="W33:AD33"/>
    <mergeCell ref="AF33:AG33"/>
    <mergeCell ref="W34:AD34"/>
    <mergeCell ref="AF34:AG34"/>
    <mergeCell ref="T35:V35"/>
    <mergeCell ref="W35:AD35"/>
    <mergeCell ref="AF35:AG35"/>
    <mergeCell ref="T34:V34"/>
    <mergeCell ref="J20:K20"/>
    <mergeCell ref="AB37:AG38"/>
    <mergeCell ref="T38:AA38"/>
    <mergeCell ref="F34:M34"/>
    <mergeCell ref="O32:P32"/>
    <mergeCell ref="W32:AD32"/>
    <mergeCell ref="V19:Y19"/>
    <mergeCell ref="T20:U20"/>
    <mergeCell ref="V20:Y20"/>
    <mergeCell ref="T17:U17"/>
    <mergeCell ref="AA16:AB16"/>
    <mergeCell ref="AC16:AG16"/>
    <mergeCell ref="AA17:AB17"/>
    <mergeCell ref="AA21:AB21"/>
    <mergeCell ref="AC21:AG21"/>
    <mergeCell ref="AC17:AG17"/>
    <mergeCell ref="AA18:AB18"/>
    <mergeCell ref="AC18:AG18"/>
    <mergeCell ref="AA19:AB19"/>
    <mergeCell ref="AC19:AG19"/>
    <mergeCell ref="AA20:AB20"/>
    <mergeCell ref="AC20:AG20"/>
  </mergeCells>
  <phoneticPr fontId="3" type="noConversion"/>
  <printOptions horizontalCentered="1"/>
  <pageMargins left="0.2" right="0.2" top="0.25" bottom="0.19" header="0.17" footer="0.1"/>
  <pageSetup scale="96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BC279"/>
  <sheetViews>
    <sheetView topLeftCell="A74" zoomScaleNormal="100" zoomScaleSheetLayoutView="75" workbookViewId="0">
      <selection activeCell="H53" sqref="H53:I57"/>
    </sheetView>
  </sheetViews>
  <sheetFormatPr defaultColWidth="9.1796875" defaultRowHeight="12.5"/>
  <cols>
    <col min="1" max="1" width="2.1796875" style="63" customWidth="1"/>
    <col min="2" max="2" width="1.7265625" style="36" customWidth="1"/>
    <col min="3" max="3" width="4" style="36" customWidth="1"/>
    <col min="4" max="4" width="5.453125" style="36" customWidth="1"/>
    <col min="5" max="8" width="9.1796875" style="36"/>
    <col min="9" max="9" width="9.453125" style="36" customWidth="1"/>
    <col min="10" max="10" width="1.26953125" style="36" customWidth="1"/>
    <col min="11" max="11" width="6.453125" style="36" customWidth="1"/>
    <col min="12" max="12" width="1.7265625" style="36" customWidth="1"/>
    <col min="13" max="13" width="4" style="36" customWidth="1"/>
    <col min="14" max="14" width="6.453125" style="36" customWidth="1"/>
    <col min="15" max="18" width="9.1796875" style="36"/>
    <col min="19" max="19" width="9" style="36" customWidth="1"/>
    <col min="20" max="20" width="1.26953125" style="36" customWidth="1"/>
    <col min="21" max="21" width="9.1796875" style="63"/>
    <col min="22" max="38" width="9.1796875" style="36"/>
    <col min="39" max="49" width="9.1796875" style="63"/>
    <col min="50" max="16384" width="9.1796875" style="36"/>
  </cols>
  <sheetData>
    <row r="1" spans="2:38" ht="13" thickBot="1">
      <c r="B1" s="63"/>
      <c r="C1" s="63"/>
      <c r="D1" s="63"/>
      <c r="E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2:38" ht="6" customHeight="1" thickTop="1">
      <c r="B2" s="64"/>
      <c r="C2" s="65"/>
      <c r="D2" s="65"/>
      <c r="E2" s="65"/>
      <c r="F2" s="65"/>
      <c r="G2" s="65"/>
      <c r="H2" s="65"/>
      <c r="I2" s="65"/>
      <c r="J2" s="66"/>
      <c r="L2" s="64"/>
      <c r="M2" s="65"/>
      <c r="N2" s="65"/>
      <c r="O2" s="65"/>
      <c r="P2" s="65"/>
      <c r="Q2" s="65"/>
      <c r="R2" s="65"/>
      <c r="S2" s="65"/>
      <c r="T2" s="66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2:38">
      <c r="B3" s="67"/>
      <c r="C3" s="39"/>
      <c r="D3" s="39"/>
      <c r="E3" s="433" t="s">
        <v>83</v>
      </c>
      <c r="F3" s="433"/>
      <c r="G3" s="433"/>
      <c r="H3" s="433"/>
      <c r="I3" s="39"/>
      <c r="J3" s="68"/>
      <c r="L3" s="67"/>
      <c r="M3" s="39"/>
      <c r="N3" s="39"/>
      <c r="O3" s="433" t="s">
        <v>83</v>
      </c>
      <c r="P3" s="433"/>
      <c r="Q3" s="433"/>
      <c r="R3" s="433"/>
      <c r="S3" s="39"/>
      <c r="T3" s="68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2:38" ht="24.75" customHeight="1">
      <c r="B4" s="67"/>
      <c r="C4" s="421" t="s">
        <v>16</v>
      </c>
      <c r="D4" s="421"/>
      <c r="E4" s="69">
        <f>IF(ROSTER!$L$7&gt;0,ROSTER!$L$7," ")</f>
        <v>23</v>
      </c>
      <c r="F4" s="422" t="str">
        <f>IF(ROSTER!$K$9&gt;"&amp;TEXT",ROSTER!$K$9," ")</f>
        <v xml:space="preserve"> </v>
      </c>
      <c r="G4" s="422"/>
      <c r="H4" s="423" t="str">
        <f>IF(ROSTER!$E$4&gt;"&amp;TEXT",ROSTER!$E$4," ")</f>
        <v>Section 1</v>
      </c>
      <c r="I4" s="423"/>
      <c r="J4" s="68"/>
      <c r="L4" s="67"/>
      <c r="M4" s="421" t="s">
        <v>16</v>
      </c>
      <c r="N4" s="421"/>
      <c r="O4" s="69">
        <f>IF(ROSTER!$L$7&gt;0,ROSTER!$L$7," ")</f>
        <v>23</v>
      </c>
      <c r="P4" s="422" t="str">
        <f>IF(ROSTER!$K$9&gt;"&amp;TEXT",ROSTER!$K$9," ")</f>
        <v xml:space="preserve"> </v>
      </c>
      <c r="Q4" s="422"/>
      <c r="R4" s="423" t="str">
        <f>IF(ROSTER!$E$4&gt;"&amp;TEXT",ROSTER!$E$4," ")</f>
        <v>Section 1</v>
      </c>
      <c r="S4" s="423"/>
      <c r="T4" s="68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2:38" ht="14">
      <c r="B5" s="67"/>
      <c r="C5" s="430" t="s">
        <v>17</v>
      </c>
      <c r="D5" s="430"/>
      <c r="E5" s="418" t="str">
        <f>CONCATENATE(ROSTER!$H$19," ",ROSTER!$G$19)</f>
        <v xml:space="preserve"> </v>
      </c>
      <c r="F5" s="418"/>
      <c r="G5" s="418"/>
      <c r="H5" s="424"/>
      <c r="I5" s="425"/>
      <c r="J5" s="68"/>
      <c r="L5" s="67"/>
      <c r="M5" s="430" t="s">
        <v>17</v>
      </c>
      <c r="N5" s="430"/>
      <c r="O5" s="418" t="str">
        <f>CONCATENATE(ROSTER!$H$20," ",ROSTER!$G$20)</f>
        <v xml:space="preserve"> </v>
      </c>
      <c r="P5" s="418"/>
      <c r="Q5" s="418"/>
      <c r="R5" s="424"/>
      <c r="S5" s="425"/>
      <c r="T5" s="68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</row>
    <row r="6" spans="2:38" ht="14">
      <c r="B6" s="67"/>
      <c r="C6" s="430" t="s">
        <v>18</v>
      </c>
      <c r="D6" s="430"/>
      <c r="E6" s="438" t="str">
        <f>IF(ROSTER!$D$19&gt;0,ROSTER!$D$19," ")</f>
        <v xml:space="preserve"> </v>
      </c>
      <c r="F6" s="439"/>
      <c r="G6" s="70" t="s">
        <v>19</v>
      </c>
      <c r="H6" s="426"/>
      <c r="I6" s="427"/>
      <c r="J6" s="68"/>
      <c r="L6" s="67"/>
      <c r="M6" s="430" t="s">
        <v>18</v>
      </c>
      <c r="N6" s="430"/>
      <c r="O6" s="438" t="str">
        <f>IF(ROSTER!$D$20&gt;0,ROSTER!$D$20," ")</f>
        <v xml:space="preserve"> </v>
      </c>
      <c r="P6" s="439"/>
      <c r="Q6" s="70" t="s">
        <v>19</v>
      </c>
      <c r="R6" s="426"/>
      <c r="S6" s="427"/>
      <c r="T6" s="68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</row>
    <row r="7" spans="2:38" ht="16.5">
      <c r="B7" s="67"/>
      <c r="C7" s="430" t="s">
        <v>20</v>
      </c>
      <c r="D7" s="430"/>
      <c r="E7" s="435" t="str">
        <f>IF(ROSTER!$L$19&gt;0,ROSTER!$L$19," ")</f>
        <v xml:space="preserve"> </v>
      </c>
      <c r="F7" s="435"/>
      <c r="G7" s="71" t="str">
        <f>IF(ROSTER!$E$19&gt;0,ROSTER!$E$19," ")</f>
        <v xml:space="preserve"> </v>
      </c>
      <c r="H7" s="426"/>
      <c r="I7" s="427"/>
      <c r="J7" s="68"/>
      <c r="L7" s="67"/>
      <c r="M7" s="430" t="s">
        <v>20</v>
      </c>
      <c r="N7" s="430"/>
      <c r="O7" s="435" t="str">
        <f>IF(ROSTER!$L$20&gt;0,ROSTER!$L$20," ")</f>
        <v xml:space="preserve"> </v>
      </c>
      <c r="P7" s="435"/>
      <c r="Q7" s="71" t="str">
        <f>IF(ROSTER!$E$20&gt;0,ROSTER!$E$20," ")</f>
        <v xml:space="preserve"> </v>
      </c>
      <c r="R7" s="426"/>
      <c r="S7" s="427"/>
      <c r="T7" s="68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</row>
    <row r="8" spans="2:38" ht="24.75" customHeight="1">
      <c r="B8" s="67"/>
      <c r="C8" s="431" t="s">
        <v>39</v>
      </c>
      <c r="D8" s="431"/>
      <c r="E8" s="431"/>
      <c r="F8" s="431"/>
      <c r="G8" s="432"/>
      <c r="H8" s="426"/>
      <c r="I8" s="427"/>
      <c r="J8" s="68"/>
      <c r="L8" s="67"/>
      <c r="M8" s="431" t="s">
        <v>39</v>
      </c>
      <c r="N8" s="431"/>
      <c r="O8" s="431"/>
      <c r="P8" s="431"/>
      <c r="Q8" s="432"/>
      <c r="R8" s="426"/>
      <c r="S8" s="427"/>
      <c r="T8" s="68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</row>
    <row r="9" spans="2:38" ht="17.25" customHeight="1">
      <c r="B9" s="67"/>
      <c r="C9" s="416" t="s">
        <v>40</v>
      </c>
      <c r="D9" s="416"/>
      <c r="E9" s="416"/>
      <c r="F9" s="416"/>
      <c r="G9" s="417"/>
      <c r="H9" s="428"/>
      <c r="I9" s="429"/>
      <c r="J9" s="68"/>
      <c r="L9" s="67"/>
      <c r="M9" s="416" t="s">
        <v>40</v>
      </c>
      <c r="N9" s="416"/>
      <c r="O9" s="416"/>
      <c r="P9" s="416"/>
      <c r="Q9" s="417"/>
      <c r="R9" s="428"/>
      <c r="S9" s="429"/>
      <c r="T9" s="68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</row>
    <row r="10" spans="2:38" ht="12.75" customHeight="1">
      <c r="B10" s="67"/>
      <c r="C10" s="419" t="str">
        <f>IF(ROSTER!$E$49&gt;"&amp;TEXT",ROSTER!$E$49," ")</f>
        <v xml:space="preserve"> </v>
      </c>
      <c r="D10" s="419"/>
      <c r="E10" s="419"/>
      <c r="F10" s="420"/>
      <c r="G10" s="420"/>
      <c r="H10" s="434" t="str">
        <f>IF(ROSTER!$D$8&gt;"&amp;TEXT",ROSTER!$D$8," ")</f>
        <v xml:space="preserve"> </v>
      </c>
      <c r="I10" s="434"/>
      <c r="J10" s="68"/>
      <c r="L10" s="67"/>
      <c r="M10" s="419" t="str">
        <f>IF(ROSTER!$E$49&gt;"&amp;TEXT",ROSTER!$E$49," ")</f>
        <v xml:space="preserve"> </v>
      </c>
      <c r="N10" s="419"/>
      <c r="O10" s="419"/>
      <c r="P10" s="420"/>
      <c r="Q10" s="420"/>
      <c r="R10" s="434" t="str">
        <f>IF(ROSTER!$D$8&gt;"&amp;TEXT",ROSTER!$D$8," ")</f>
        <v xml:space="preserve"> </v>
      </c>
      <c r="S10" s="434"/>
      <c r="T10" s="68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</row>
    <row r="11" spans="2:38" ht="12.75" customHeight="1">
      <c r="B11" s="67"/>
      <c r="D11" s="437">
        <f ca="1">NOW( )</f>
        <v>43675.921382638888</v>
      </c>
      <c r="E11" s="437"/>
      <c r="F11" s="437"/>
      <c r="H11" s="434"/>
      <c r="I11" s="434"/>
      <c r="J11" s="68"/>
      <c r="L11" s="67"/>
      <c r="N11" s="437">
        <f ca="1">NOW( )</f>
        <v>43675.921382638888</v>
      </c>
      <c r="O11" s="437"/>
      <c r="P11" s="437"/>
      <c r="R11" s="434"/>
      <c r="S11" s="434"/>
      <c r="T11" s="68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</row>
    <row r="12" spans="2:38" ht="5.25" customHeight="1" thickBot="1">
      <c r="B12" s="72"/>
      <c r="C12" s="73"/>
      <c r="D12" s="73"/>
      <c r="E12" s="73"/>
      <c r="F12" s="73"/>
      <c r="G12" s="73"/>
      <c r="H12" s="73"/>
      <c r="I12" s="73"/>
      <c r="J12" s="74"/>
      <c r="L12" s="72"/>
      <c r="M12" s="73"/>
      <c r="N12" s="73"/>
      <c r="O12" s="73"/>
      <c r="P12" s="73"/>
      <c r="Q12" s="73"/>
      <c r="R12" s="73"/>
      <c r="S12" s="73"/>
      <c r="T12" s="74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</row>
    <row r="13" spans="2:38" ht="24.75" customHeight="1" thickTop="1" thickBot="1"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</row>
    <row r="14" spans="2:38" ht="6" customHeight="1" thickTop="1">
      <c r="B14" s="64"/>
      <c r="C14" s="65"/>
      <c r="D14" s="65"/>
      <c r="E14" s="65"/>
      <c r="F14" s="65"/>
      <c r="G14" s="65"/>
      <c r="H14" s="65"/>
      <c r="I14" s="65"/>
      <c r="J14" s="66"/>
      <c r="L14" s="64"/>
      <c r="M14" s="65"/>
      <c r="N14" s="65"/>
      <c r="O14" s="65"/>
      <c r="P14" s="65"/>
      <c r="Q14" s="65"/>
      <c r="R14" s="65"/>
      <c r="S14" s="65"/>
      <c r="T14" s="66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</row>
    <row r="15" spans="2:38">
      <c r="B15" s="67"/>
      <c r="C15" s="39"/>
      <c r="D15" s="39"/>
      <c r="E15" s="433" t="s">
        <v>83</v>
      </c>
      <c r="F15" s="433"/>
      <c r="G15" s="433"/>
      <c r="H15" s="433"/>
      <c r="I15" s="39"/>
      <c r="J15" s="68"/>
      <c r="L15" s="67"/>
      <c r="M15" s="39"/>
      <c r="N15" s="39"/>
      <c r="O15" s="433" t="s">
        <v>83</v>
      </c>
      <c r="P15" s="433"/>
      <c r="Q15" s="433"/>
      <c r="R15" s="433"/>
      <c r="S15" s="39"/>
      <c r="T15" s="68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</row>
    <row r="16" spans="2:38" ht="24.75" customHeight="1">
      <c r="B16" s="67"/>
      <c r="C16" s="421" t="s">
        <v>16</v>
      </c>
      <c r="D16" s="421"/>
      <c r="E16" s="69">
        <f>IF(ROSTER!$L$7&gt;0,ROSTER!$L$7," ")</f>
        <v>23</v>
      </c>
      <c r="F16" s="422" t="str">
        <f>IF(ROSTER!$K$9&gt;"&amp;TEXT",ROSTER!$K$9," ")</f>
        <v xml:space="preserve"> </v>
      </c>
      <c r="G16" s="422"/>
      <c r="H16" s="423" t="str">
        <f>IF(ROSTER!$E$4&gt;"&amp;TEXT",ROSTER!$E$4," ")</f>
        <v>Section 1</v>
      </c>
      <c r="I16" s="423"/>
      <c r="J16" s="68"/>
      <c r="L16" s="67"/>
      <c r="M16" s="421" t="s">
        <v>16</v>
      </c>
      <c r="N16" s="421"/>
      <c r="O16" s="69">
        <f>IF(ROSTER!$L$7&gt;0,ROSTER!$L$7," ")</f>
        <v>23</v>
      </c>
      <c r="P16" s="422" t="str">
        <f>IF(ROSTER!$K$9&gt;"&amp;TEXT",ROSTER!$K$9," ")</f>
        <v xml:space="preserve"> </v>
      </c>
      <c r="Q16" s="422"/>
      <c r="R16" s="423" t="str">
        <f>IF(ROSTER!$E$4&gt;"&amp;TEXT",ROSTER!$E$4," ")</f>
        <v>Section 1</v>
      </c>
      <c r="S16" s="423"/>
      <c r="T16" s="68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</row>
    <row r="17" spans="2:38" ht="14">
      <c r="B17" s="67"/>
      <c r="C17" s="430" t="s">
        <v>17</v>
      </c>
      <c r="D17" s="430"/>
      <c r="E17" s="418" t="str">
        <f>CONCATENATE(ROSTER!$H$21," ",ROSTER!$G$21)</f>
        <v xml:space="preserve"> </v>
      </c>
      <c r="F17" s="418"/>
      <c r="G17" s="418"/>
      <c r="H17" s="424"/>
      <c r="I17" s="425"/>
      <c r="J17" s="68"/>
      <c r="L17" s="67"/>
      <c r="M17" s="430" t="s">
        <v>17</v>
      </c>
      <c r="N17" s="430"/>
      <c r="O17" s="418" t="str">
        <f>CONCATENATE(ROSTER!$H$22," ",ROSTER!$G$22)</f>
        <v xml:space="preserve"> </v>
      </c>
      <c r="P17" s="418"/>
      <c r="Q17" s="418"/>
      <c r="R17" s="424"/>
      <c r="S17" s="425"/>
      <c r="T17" s="68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</row>
    <row r="18" spans="2:38" ht="14">
      <c r="B18" s="67"/>
      <c r="C18" s="430" t="s">
        <v>18</v>
      </c>
      <c r="D18" s="430"/>
      <c r="E18" s="438" t="str">
        <f>IF(ROSTER!$D$21&gt;0,ROSTER!$D$21," ")</f>
        <v xml:space="preserve"> </v>
      </c>
      <c r="F18" s="439"/>
      <c r="G18" s="70" t="s">
        <v>19</v>
      </c>
      <c r="H18" s="426"/>
      <c r="I18" s="427"/>
      <c r="J18" s="68"/>
      <c r="L18" s="67"/>
      <c r="M18" s="430" t="s">
        <v>18</v>
      </c>
      <c r="N18" s="430"/>
      <c r="O18" s="438" t="str">
        <f>IF(ROSTER!$D$22&gt;0,ROSTER!$D$22," ")</f>
        <v xml:space="preserve"> </v>
      </c>
      <c r="P18" s="439"/>
      <c r="Q18" s="70" t="s">
        <v>19</v>
      </c>
      <c r="R18" s="426"/>
      <c r="S18" s="427"/>
      <c r="T18" s="68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</row>
    <row r="19" spans="2:38" ht="16.5">
      <c r="B19" s="67"/>
      <c r="C19" s="430" t="s">
        <v>20</v>
      </c>
      <c r="D19" s="430"/>
      <c r="E19" s="435" t="str">
        <f>IF(ROSTER!$L$21&gt;0,ROSTER!$L$21," ")</f>
        <v xml:space="preserve"> </v>
      </c>
      <c r="F19" s="435"/>
      <c r="G19" s="71" t="str">
        <f>IF(ROSTER!$E$21&gt;0,ROSTER!$E$21," ")</f>
        <v xml:space="preserve"> </v>
      </c>
      <c r="H19" s="426"/>
      <c r="I19" s="427"/>
      <c r="J19" s="68"/>
      <c r="L19" s="67"/>
      <c r="M19" s="430" t="s">
        <v>20</v>
      </c>
      <c r="N19" s="430"/>
      <c r="O19" s="435" t="str">
        <f>IF(ROSTER!$L$22&gt;0,ROSTER!$L$22," ")</f>
        <v xml:space="preserve"> </v>
      </c>
      <c r="P19" s="435"/>
      <c r="Q19" s="71" t="str">
        <f>IF(ROSTER!$E$22&gt;0,ROSTER!$E$22," ")</f>
        <v xml:space="preserve"> </v>
      </c>
      <c r="R19" s="426"/>
      <c r="S19" s="427"/>
      <c r="T19" s="68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</row>
    <row r="20" spans="2:38" ht="24.75" customHeight="1">
      <c r="B20" s="67"/>
      <c r="C20" s="431" t="s">
        <v>39</v>
      </c>
      <c r="D20" s="431"/>
      <c r="E20" s="431"/>
      <c r="F20" s="431"/>
      <c r="G20" s="432"/>
      <c r="H20" s="426"/>
      <c r="I20" s="427"/>
      <c r="J20" s="68"/>
      <c r="L20" s="67"/>
      <c r="M20" s="431" t="s">
        <v>39</v>
      </c>
      <c r="N20" s="431"/>
      <c r="O20" s="431"/>
      <c r="P20" s="431"/>
      <c r="Q20" s="432"/>
      <c r="R20" s="426"/>
      <c r="S20" s="427"/>
      <c r="T20" s="68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</row>
    <row r="21" spans="2:38" ht="19.5" customHeight="1">
      <c r="B21" s="67"/>
      <c r="C21" s="416" t="s">
        <v>40</v>
      </c>
      <c r="D21" s="416"/>
      <c r="E21" s="416"/>
      <c r="F21" s="416"/>
      <c r="G21" s="417"/>
      <c r="H21" s="428"/>
      <c r="I21" s="429"/>
      <c r="J21" s="68"/>
      <c r="L21" s="67"/>
      <c r="M21" s="416" t="s">
        <v>40</v>
      </c>
      <c r="N21" s="416"/>
      <c r="O21" s="416"/>
      <c r="P21" s="416"/>
      <c r="Q21" s="417"/>
      <c r="R21" s="428"/>
      <c r="S21" s="429"/>
      <c r="T21" s="68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</row>
    <row r="22" spans="2:38" ht="12.75" customHeight="1">
      <c r="B22" s="67"/>
      <c r="C22" s="419" t="str">
        <f>IF(ROSTER!$E$49&gt;"&amp;TEXT",ROSTER!$E$49," ")</f>
        <v xml:space="preserve"> </v>
      </c>
      <c r="D22" s="419"/>
      <c r="E22" s="419"/>
      <c r="F22" s="420"/>
      <c r="G22" s="420"/>
      <c r="H22" s="434" t="str">
        <f>IF(ROSTER!$D$8&gt;"&amp;TEXT",ROSTER!$D$8," ")</f>
        <v xml:space="preserve"> </v>
      </c>
      <c r="I22" s="434"/>
      <c r="J22" s="68"/>
      <c r="L22" s="67"/>
      <c r="M22" s="419" t="str">
        <f>IF(ROSTER!$E$49&gt;"&amp;TEXT",ROSTER!$E$49," ")</f>
        <v xml:space="preserve"> </v>
      </c>
      <c r="N22" s="419"/>
      <c r="O22" s="419"/>
      <c r="P22" s="420"/>
      <c r="Q22" s="420"/>
      <c r="R22" s="434" t="str">
        <f>IF(ROSTER!$D$8&gt;"&amp;TEXT",ROSTER!$D$8," ")</f>
        <v xml:space="preserve"> </v>
      </c>
      <c r="S22" s="434"/>
      <c r="T22" s="68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</row>
    <row r="23" spans="2:38" ht="12.75" customHeight="1">
      <c r="B23" s="67"/>
      <c r="D23" s="437">
        <f ca="1">NOW( )</f>
        <v>43675.921382638888</v>
      </c>
      <c r="E23" s="437"/>
      <c r="F23" s="437"/>
      <c r="H23" s="434"/>
      <c r="I23" s="434"/>
      <c r="J23" s="68"/>
      <c r="L23" s="67"/>
      <c r="N23" s="437">
        <f ca="1">NOW( )</f>
        <v>43675.921382638888</v>
      </c>
      <c r="O23" s="437"/>
      <c r="P23" s="437"/>
      <c r="R23" s="434"/>
      <c r="S23" s="434"/>
      <c r="T23" s="68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</row>
    <row r="24" spans="2:38" ht="5.25" customHeight="1" thickBot="1">
      <c r="B24" s="72"/>
      <c r="C24" s="73"/>
      <c r="D24" s="73"/>
      <c r="E24" s="73"/>
      <c r="F24" s="73"/>
      <c r="G24" s="73"/>
      <c r="H24" s="73"/>
      <c r="I24" s="73"/>
      <c r="J24" s="74"/>
      <c r="L24" s="72"/>
      <c r="M24" s="73"/>
      <c r="N24" s="73"/>
      <c r="O24" s="73"/>
      <c r="P24" s="73"/>
      <c r="Q24" s="73"/>
      <c r="R24" s="73"/>
      <c r="S24" s="73"/>
      <c r="T24" s="74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</row>
    <row r="25" spans="2:38" ht="24.75" customHeight="1" thickTop="1" thickBot="1"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</row>
    <row r="26" spans="2:38" ht="6" customHeight="1" thickTop="1">
      <c r="B26" s="64"/>
      <c r="C26" s="65"/>
      <c r="D26" s="65"/>
      <c r="E26" s="65"/>
      <c r="F26" s="65"/>
      <c r="G26" s="65"/>
      <c r="H26" s="65"/>
      <c r="I26" s="65"/>
      <c r="J26" s="66"/>
      <c r="L26" s="64"/>
      <c r="M26" s="65"/>
      <c r="N26" s="65"/>
      <c r="O26" s="65"/>
      <c r="P26" s="65"/>
      <c r="Q26" s="65"/>
      <c r="R26" s="65"/>
      <c r="S26" s="65"/>
      <c r="T26" s="66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</row>
    <row r="27" spans="2:38">
      <c r="B27" s="67"/>
      <c r="C27" s="39"/>
      <c r="D27" s="39"/>
      <c r="E27" s="433" t="s">
        <v>83</v>
      </c>
      <c r="F27" s="433"/>
      <c r="G27" s="433"/>
      <c r="H27" s="433"/>
      <c r="I27" s="39"/>
      <c r="J27" s="68"/>
      <c r="L27" s="67"/>
      <c r="M27" s="39"/>
      <c r="N27" s="39"/>
      <c r="O27" s="433" t="s">
        <v>83</v>
      </c>
      <c r="P27" s="433"/>
      <c r="Q27" s="433"/>
      <c r="R27" s="433"/>
      <c r="S27" s="39"/>
      <c r="T27" s="68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</row>
    <row r="28" spans="2:38" ht="24.75" customHeight="1">
      <c r="B28" s="67"/>
      <c r="C28" s="421" t="s">
        <v>16</v>
      </c>
      <c r="D28" s="421"/>
      <c r="E28" s="69">
        <f>IF(ROSTER!$L$7&gt;0,ROSTER!$L$7," ")</f>
        <v>23</v>
      </c>
      <c r="F28" s="422" t="str">
        <f>IF(ROSTER!$K$9&gt;"&amp;TEXT",ROSTER!$K$9," ")</f>
        <v xml:space="preserve"> </v>
      </c>
      <c r="G28" s="422"/>
      <c r="H28" s="423" t="str">
        <f>IF(ROSTER!$E$4&gt;"&amp;TEXT",ROSTER!$E$4," ")</f>
        <v>Section 1</v>
      </c>
      <c r="I28" s="423"/>
      <c r="J28" s="68"/>
      <c r="L28" s="67"/>
      <c r="M28" s="421" t="s">
        <v>16</v>
      </c>
      <c r="N28" s="421"/>
      <c r="O28" s="69">
        <f>IF(ROSTER!$L$7&gt;0,ROSTER!$L$7," ")</f>
        <v>23</v>
      </c>
      <c r="P28" s="422" t="str">
        <f>IF(ROSTER!$K$9&gt;"&amp;TEXT",ROSTER!$K$9," ")</f>
        <v xml:space="preserve"> </v>
      </c>
      <c r="Q28" s="422"/>
      <c r="R28" s="423" t="str">
        <f>IF(ROSTER!$E$4&gt;"&amp;TEXT",ROSTER!$E$4," ")</f>
        <v>Section 1</v>
      </c>
      <c r="S28" s="423"/>
      <c r="T28" s="20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</row>
    <row r="29" spans="2:38" ht="14">
      <c r="B29" s="67"/>
      <c r="C29" s="430" t="s">
        <v>17</v>
      </c>
      <c r="D29" s="430"/>
      <c r="E29" s="418" t="str">
        <f>CONCATENATE(ROSTER!$H$23," ",ROSTER!$G$23)</f>
        <v xml:space="preserve"> </v>
      </c>
      <c r="F29" s="418"/>
      <c r="G29" s="418"/>
      <c r="H29" s="424"/>
      <c r="I29" s="425"/>
      <c r="J29" s="68"/>
      <c r="L29" s="67"/>
      <c r="M29" s="436" t="s">
        <v>17</v>
      </c>
      <c r="N29" s="436"/>
      <c r="O29" s="418" t="str">
        <f>CONCATENATE(ROSTER!$H$24," ",ROSTER!$G$24)</f>
        <v xml:space="preserve"> </v>
      </c>
      <c r="P29" s="418"/>
      <c r="Q29" s="418"/>
      <c r="R29" s="424"/>
      <c r="S29" s="425"/>
      <c r="T29" s="68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</row>
    <row r="30" spans="2:38" ht="14">
      <c r="B30" s="67"/>
      <c r="C30" s="430" t="s">
        <v>18</v>
      </c>
      <c r="D30" s="430"/>
      <c r="E30" s="438" t="str">
        <f>IF(ROSTER!$D$23&gt;0,ROSTER!$D$23," ")</f>
        <v xml:space="preserve"> </v>
      </c>
      <c r="F30" s="439"/>
      <c r="G30" s="70" t="s">
        <v>19</v>
      </c>
      <c r="H30" s="426"/>
      <c r="I30" s="427"/>
      <c r="J30" s="68"/>
      <c r="L30" s="67"/>
      <c r="M30" s="436" t="s">
        <v>18</v>
      </c>
      <c r="N30" s="436"/>
      <c r="O30" s="438" t="str">
        <f>IF(ROSTER!$D$24&gt;0,ROSTER!$D$24," ")</f>
        <v xml:space="preserve"> </v>
      </c>
      <c r="P30" s="439"/>
      <c r="Q30" s="70" t="s">
        <v>19</v>
      </c>
      <c r="R30" s="426"/>
      <c r="S30" s="427"/>
      <c r="T30" s="68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</row>
    <row r="31" spans="2:38" ht="16.5">
      <c r="B31" s="67"/>
      <c r="C31" s="430" t="s">
        <v>20</v>
      </c>
      <c r="D31" s="430"/>
      <c r="E31" s="435" t="str">
        <f>IF(ROSTER!$L$23&gt;0,ROSTER!$L$23," ")</f>
        <v xml:space="preserve"> </v>
      </c>
      <c r="F31" s="435"/>
      <c r="G31" s="71" t="str">
        <f>IF(ROSTER!$E$23&gt;0,ROSTER!$E$23," ")</f>
        <v xml:space="preserve"> </v>
      </c>
      <c r="H31" s="426"/>
      <c r="I31" s="427"/>
      <c r="J31" s="68"/>
      <c r="L31" s="67"/>
      <c r="M31" s="436" t="s">
        <v>20</v>
      </c>
      <c r="N31" s="436"/>
      <c r="O31" s="435" t="str">
        <f>IF(ROSTER!$L$24&gt;0,ROSTER!$L$24," ")</f>
        <v xml:space="preserve"> </v>
      </c>
      <c r="P31" s="435"/>
      <c r="Q31" s="71" t="str">
        <f>IF(ROSTER!$E$24&gt;0,ROSTER!$E$24," ")</f>
        <v xml:space="preserve"> </v>
      </c>
      <c r="R31" s="426"/>
      <c r="S31" s="427"/>
      <c r="T31" s="68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</row>
    <row r="32" spans="2:38" ht="24.75" customHeight="1">
      <c r="B32" s="67"/>
      <c r="C32" s="431" t="s">
        <v>39</v>
      </c>
      <c r="D32" s="431"/>
      <c r="E32" s="431"/>
      <c r="F32" s="431"/>
      <c r="G32" s="432"/>
      <c r="H32" s="426"/>
      <c r="I32" s="427"/>
      <c r="J32" s="68"/>
      <c r="L32" s="67"/>
      <c r="M32" s="431" t="s">
        <v>39</v>
      </c>
      <c r="N32" s="431"/>
      <c r="O32" s="431"/>
      <c r="P32" s="431"/>
      <c r="Q32" s="432"/>
      <c r="R32" s="426"/>
      <c r="S32" s="427"/>
      <c r="T32" s="68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</row>
    <row r="33" spans="2:38" ht="19.5" customHeight="1">
      <c r="B33" s="67"/>
      <c r="C33" s="416" t="s">
        <v>40</v>
      </c>
      <c r="D33" s="416"/>
      <c r="E33" s="416"/>
      <c r="F33" s="416"/>
      <c r="G33" s="417"/>
      <c r="H33" s="428"/>
      <c r="I33" s="429"/>
      <c r="J33" s="68"/>
      <c r="L33" s="67"/>
      <c r="M33" s="416" t="s">
        <v>40</v>
      </c>
      <c r="N33" s="416"/>
      <c r="O33" s="416"/>
      <c r="P33" s="416"/>
      <c r="Q33" s="417"/>
      <c r="R33" s="428"/>
      <c r="S33" s="429"/>
      <c r="T33" s="68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</row>
    <row r="34" spans="2:38" ht="12.75" customHeight="1">
      <c r="B34" s="67"/>
      <c r="C34" s="419" t="str">
        <f>IF(ROSTER!$E$49&gt;"&amp;TEXT",ROSTER!$E$49," ")</f>
        <v xml:space="preserve"> </v>
      </c>
      <c r="D34" s="419"/>
      <c r="E34" s="419"/>
      <c r="F34" s="420"/>
      <c r="G34" s="420"/>
      <c r="H34" s="434" t="str">
        <f>IF(ROSTER!$D$8&gt;"&amp;TEXT",ROSTER!$D$8," ")</f>
        <v xml:space="preserve"> </v>
      </c>
      <c r="I34" s="434"/>
      <c r="J34" s="68"/>
      <c r="L34" s="67"/>
      <c r="M34" s="419" t="str">
        <f>IF(ROSTER!$E$49&gt;"&amp;TEXT",ROSTER!$E$49," ")</f>
        <v xml:space="preserve"> </v>
      </c>
      <c r="N34" s="419"/>
      <c r="O34" s="419"/>
      <c r="P34" s="420"/>
      <c r="Q34" s="420"/>
      <c r="R34" s="434" t="str">
        <f>IF(ROSTER!$D$8&gt;"&amp;TEXT",ROSTER!$D$8," ")</f>
        <v xml:space="preserve"> </v>
      </c>
      <c r="S34" s="434"/>
      <c r="T34" s="68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</row>
    <row r="35" spans="2:38" ht="12.75" customHeight="1">
      <c r="B35" s="67"/>
      <c r="D35" s="437">
        <f ca="1">NOW( )</f>
        <v>43675.921382638888</v>
      </c>
      <c r="E35" s="437"/>
      <c r="F35" s="437"/>
      <c r="H35" s="434"/>
      <c r="I35" s="434"/>
      <c r="J35" s="68"/>
      <c r="L35" s="67"/>
      <c r="N35" s="437">
        <f ca="1">NOW( )</f>
        <v>43675.921382638888</v>
      </c>
      <c r="O35" s="437"/>
      <c r="P35" s="437"/>
      <c r="R35" s="434"/>
      <c r="S35" s="434"/>
      <c r="T35" s="68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</row>
    <row r="36" spans="2:38" ht="5.25" customHeight="1" thickBot="1">
      <c r="B36" s="72"/>
      <c r="C36" s="73"/>
      <c r="D36" s="73"/>
      <c r="E36" s="73"/>
      <c r="F36" s="73"/>
      <c r="G36" s="73"/>
      <c r="H36" s="73"/>
      <c r="I36" s="73"/>
      <c r="J36" s="74"/>
      <c r="L36" s="72"/>
      <c r="M36" s="73"/>
      <c r="N36" s="73"/>
      <c r="O36" s="73"/>
      <c r="P36" s="73"/>
      <c r="Q36" s="73"/>
      <c r="R36" s="73"/>
      <c r="S36" s="73"/>
      <c r="T36" s="74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</row>
    <row r="37" spans="2:38" ht="24.75" customHeight="1" thickTop="1" thickBot="1"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</row>
    <row r="38" spans="2:38" ht="6" customHeight="1" thickTop="1">
      <c r="B38" s="64"/>
      <c r="C38" s="65"/>
      <c r="D38" s="65"/>
      <c r="E38" s="65"/>
      <c r="F38" s="65"/>
      <c r="G38" s="65"/>
      <c r="H38" s="65"/>
      <c r="I38" s="65"/>
      <c r="J38" s="66"/>
      <c r="L38" s="64"/>
      <c r="M38" s="65"/>
      <c r="N38" s="65"/>
      <c r="O38" s="65"/>
      <c r="P38" s="65"/>
      <c r="Q38" s="65"/>
      <c r="R38" s="65"/>
      <c r="S38" s="65"/>
      <c r="T38" s="66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</row>
    <row r="39" spans="2:38">
      <c r="B39" s="67"/>
      <c r="C39" s="39"/>
      <c r="D39" s="39"/>
      <c r="E39" s="433" t="s">
        <v>83</v>
      </c>
      <c r="F39" s="433"/>
      <c r="G39" s="433"/>
      <c r="H39" s="433"/>
      <c r="I39" s="39"/>
      <c r="J39" s="68"/>
      <c r="L39" s="67"/>
      <c r="M39" s="39"/>
      <c r="N39" s="39"/>
      <c r="O39" s="433" t="s">
        <v>83</v>
      </c>
      <c r="P39" s="433"/>
      <c r="Q39" s="433"/>
      <c r="R39" s="433"/>
      <c r="S39" s="39"/>
      <c r="T39" s="68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</row>
    <row r="40" spans="2:38" ht="24.75" customHeight="1">
      <c r="B40" s="67"/>
      <c r="C40" s="421" t="s">
        <v>16</v>
      </c>
      <c r="D40" s="421"/>
      <c r="E40" s="69">
        <f>IF(ROSTER!$L$7&gt;0,ROSTER!$L$7," ")</f>
        <v>23</v>
      </c>
      <c r="F40" s="422" t="str">
        <f>IF(ROSTER!$K$9&gt;"&amp;TEXT",ROSTER!$K$9," ")</f>
        <v xml:space="preserve"> </v>
      </c>
      <c r="G40" s="422"/>
      <c r="H40" s="423" t="str">
        <f>IF(ROSTER!$E$4&gt;"&amp;TEXT",ROSTER!$E$4," ")</f>
        <v>Section 1</v>
      </c>
      <c r="I40" s="423"/>
      <c r="J40" s="68"/>
      <c r="L40" s="67"/>
      <c r="M40" s="421" t="s">
        <v>16</v>
      </c>
      <c r="N40" s="421"/>
      <c r="O40" s="69">
        <f>IF(ROSTER!$L$7&gt;0,ROSTER!$L$7," ")</f>
        <v>23</v>
      </c>
      <c r="P40" s="422" t="str">
        <f>IF(ROSTER!$K$9&gt;"&amp;TEXT",ROSTER!$K$9," ")</f>
        <v xml:space="preserve"> </v>
      </c>
      <c r="Q40" s="422"/>
      <c r="R40" s="423" t="str">
        <f>IF(ROSTER!$E$4&gt;"&amp;TEXT",ROSTER!$E$4," ")</f>
        <v>Section 1</v>
      </c>
      <c r="S40" s="423"/>
      <c r="T40" s="68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</row>
    <row r="41" spans="2:38" ht="14">
      <c r="B41" s="67"/>
      <c r="C41" s="430" t="s">
        <v>17</v>
      </c>
      <c r="D41" s="430"/>
      <c r="E41" s="418" t="str">
        <f>CONCATENATE(ROSTER!$H$25," ",ROSTER!$G$25)</f>
        <v xml:space="preserve"> </v>
      </c>
      <c r="F41" s="418"/>
      <c r="G41" s="418"/>
      <c r="H41" s="424"/>
      <c r="I41" s="425"/>
      <c r="J41" s="68"/>
      <c r="L41" s="67"/>
      <c r="M41" s="430" t="s">
        <v>17</v>
      </c>
      <c r="N41" s="430"/>
      <c r="O41" s="418" t="str">
        <f>CONCATENATE(ROSTER!$H$26," ",ROSTER!$G$26)</f>
        <v xml:space="preserve"> </v>
      </c>
      <c r="P41" s="418"/>
      <c r="Q41" s="418"/>
      <c r="R41" s="424"/>
      <c r="S41" s="425"/>
      <c r="T41" s="68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</row>
    <row r="42" spans="2:38" ht="14">
      <c r="B42" s="67"/>
      <c r="C42" s="430" t="s">
        <v>18</v>
      </c>
      <c r="D42" s="430"/>
      <c r="E42" s="438" t="str">
        <f>IF(ROSTER!$D$25&gt;0,ROSTER!$D$25," ")</f>
        <v xml:space="preserve"> </v>
      </c>
      <c r="F42" s="439"/>
      <c r="G42" s="70" t="s">
        <v>19</v>
      </c>
      <c r="H42" s="426"/>
      <c r="I42" s="427"/>
      <c r="J42" s="68"/>
      <c r="L42" s="67"/>
      <c r="M42" s="430" t="s">
        <v>18</v>
      </c>
      <c r="N42" s="430"/>
      <c r="O42" s="438" t="str">
        <f>IF(ROSTER!$D$26&gt;0,ROSTER!$D$26," ")</f>
        <v xml:space="preserve"> </v>
      </c>
      <c r="P42" s="439"/>
      <c r="Q42" s="70" t="s">
        <v>19</v>
      </c>
      <c r="R42" s="426"/>
      <c r="S42" s="427"/>
      <c r="T42" s="68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</row>
    <row r="43" spans="2:38" ht="16.5">
      <c r="B43" s="67"/>
      <c r="C43" s="430" t="s">
        <v>20</v>
      </c>
      <c r="D43" s="430"/>
      <c r="E43" s="435" t="str">
        <f>IF(ROSTER!$L$25&gt;0,ROSTER!$L$25," ")</f>
        <v xml:space="preserve"> </v>
      </c>
      <c r="F43" s="435"/>
      <c r="G43" s="71" t="str">
        <f>IF(ROSTER!$E$25&gt;0,ROSTER!$E$25," ")</f>
        <v xml:space="preserve"> </v>
      </c>
      <c r="H43" s="426"/>
      <c r="I43" s="427"/>
      <c r="J43" s="68"/>
      <c r="L43" s="67"/>
      <c r="M43" s="430" t="s">
        <v>20</v>
      </c>
      <c r="N43" s="430"/>
      <c r="O43" s="435" t="str">
        <f>IF(ROSTER!$L$26&gt;0,ROSTER!$L$26," ")</f>
        <v xml:space="preserve"> </v>
      </c>
      <c r="P43" s="435"/>
      <c r="Q43" s="71" t="str">
        <f>IF(ROSTER!$E$26&gt;0,ROSTER!$E$26," ")</f>
        <v xml:space="preserve"> </v>
      </c>
      <c r="R43" s="426"/>
      <c r="S43" s="427"/>
      <c r="T43" s="68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</row>
    <row r="44" spans="2:38" ht="24.75" customHeight="1">
      <c r="B44" s="67"/>
      <c r="C44" s="431" t="s">
        <v>39</v>
      </c>
      <c r="D44" s="431"/>
      <c r="E44" s="431"/>
      <c r="F44" s="431"/>
      <c r="G44" s="432"/>
      <c r="H44" s="426"/>
      <c r="I44" s="427"/>
      <c r="J44" s="68"/>
      <c r="L44" s="67"/>
      <c r="M44" s="431" t="s">
        <v>39</v>
      </c>
      <c r="N44" s="431"/>
      <c r="O44" s="431"/>
      <c r="P44" s="431"/>
      <c r="Q44" s="432"/>
      <c r="R44" s="426"/>
      <c r="S44" s="427"/>
      <c r="T44" s="68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</row>
    <row r="45" spans="2:38" ht="19.5" customHeight="1">
      <c r="B45" s="67"/>
      <c r="C45" s="416" t="s">
        <v>40</v>
      </c>
      <c r="D45" s="416"/>
      <c r="E45" s="416"/>
      <c r="F45" s="416"/>
      <c r="G45" s="417"/>
      <c r="H45" s="428"/>
      <c r="I45" s="429"/>
      <c r="J45" s="68"/>
      <c r="L45" s="67"/>
      <c r="M45" s="416" t="s">
        <v>40</v>
      </c>
      <c r="N45" s="416"/>
      <c r="O45" s="416"/>
      <c r="P45" s="416"/>
      <c r="Q45" s="417"/>
      <c r="R45" s="428"/>
      <c r="S45" s="429"/>
      <c r="T45" s="68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</row>
    <row r="46" spans="2:38" ht="12.75" customHeight="1">
      <c r="B46" s="67"/>
      <c r="C46" s="419" t="str">
        <f>IF(ROSTER!$E$49&gt;"&amp;TEXT",ROSTER!$E$49," ")</f>
        <v xml:space="preserve"> </v>
      </c>
      <c r="D46" s="419"/>
      <c r="E46" s="419"/>
      <c r="F46" s="420"/>
      <c r="G46" s="420"/>
      <c r="H46" s="434" t="str">
        <f>IF(ROSTER!$D$8&gt;"&amp;TEXT",ROSTER!$D$8," ")</f>
        <v xml:space="preserve"> </v>
      </c>
      <c r="I46" s="434"/>
      <c r="J46" s="68"/>
      <c r="L46" s="67"/>
      <c r="M46" s="419" t="str">
        <f>IF(ROSTER!$E$49&gt;"&amp;TEXT",ROSTER!$E$49," ")</f>
        <v xml:space="preserve"> </v>
      </c>
      <c r="N46" s="419"/>
      <c r="O46" s="419"/>
      <c r="P46" s="420"/>
      <c r="Q46" s="420"/>
      <c r="R46" s="434" t="str">
        <f>IF(ROSTER!$D$8&gt;"&amp;TEXT",ROSTER!$D$8," ")</f>
        <v xml:space="preserve"> </v>
      </c>
      <c r="S46" s="434"/>
      <c r="T46" s="68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</row>
    <row r="47" spans="2:38" ht="12.75" customHeight="1">
      <c r="B47" s="67"/>
      <c r="D47" s="437">
        <f ca="1">NOW( )</f>
        <v>43675.921382638888</v>
      </c>
      <c r="E47" s="437"/>
      <c r="F47" s="437"/>
      <c r="H47" s="434"/>
      <c r="I47" s="434"/>
      <c r="J47" s="68"/>
      <c r="L47" s="67"/>
      <c r="N47" s="437">
        <f ca="1">NOW( )</f>
        <v>43675.921382638888</v>
      </c>
      <c r="O47" s="437"/>
      <c r="P47" s="437"/>
      <c r="R47" s="434"/>
      <c r="S47" s="434"/>
      <c r="T47" s="68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</row>
    <row r="48" spans="2:38" ht="5.25" customHeight="1" thickBot="1">
      <c r="B48" s="72"/>
      <c r="C48" s="73"/>
      <c r="D48" s="73"/>
      <c r="E48" s="73"/>
      <c r="F48" s="73"/>
      <c r="G48" s="73"/>
      <c r="H48" s="73"/>
      <c r="I48" s="73"/>
      <c r="J48" s="74"/>
      <c r="L48" s="72"/>
      <c r="M48" s="73"/>
      <c r="N48" s="73"/>
      <c r="O48" s="73"/>
      <c r="P48" s="73"/>
      <c r="Q48" s="73"/>
      <c r="R48" s="73"/>
      <c r="S48" s="73"/>
      <c r="T48" s="74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</row>
    <row r="49" spans="2:55" ht="24.75" customHeight="1" thickTop="1" thickBot="1"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</row>
    <row r="50" spans="2:55" ht="6" customHeight="1" thickTop="1">
      <c r="B50" s="64"/>
      <c r="C50" s="65"/>
      <c r="D50" s="65"/>
      <c r="E50" s="65"/>
      <c r="F50" s="65"/>
      <c r="G50" s="65"/>
      <c r="H50" s="65"/>
      <c r="I50" s="65"/>
      <c r="J50" s="66"/>
      <c r="L50" s="64"/>
      <c r="M50" s="65"/>
      <c r="N50" s="65"/>
      <c r="O50" s="65"/>
      <c r="P50" s="65"/>
      <c r="Q50" s="65"/>
      <c r="R50" s="65"/>
      <c r="S50" s="65"/>
      <c r="T50" s="66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</row>
    <row r="51" spans="2:55">
      <c r="B51" s="67"/>
      <c r="C51" s="39"/>
      <c r="D51" s="39"/>
      <c r="E51" s="433" t="s">
        <v>83</v>
      </c>
      <c r="F51" s="433"/>
      <c r="G51" s="433"/>
      <c r="H51" s="433"/>
      <c r="I51" s="39"/>
      <c r="J51" s="68"/>
      <c r="L51" s="67"/>
      <c r="M51" s="39"/>
      <c r="N51" s="39"/>
      <c r="O51" s="433" t="s">
        <v>83</v>
      </c>
      <c r="P51" s="433"/>
      <c r="Q51" s="433"/>
      <c r="R51" s="433"/>
      <c r="S51" s="39"/>
      <c r="T51" s="68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</row>
    <row r="52" spans="2:55" ht="24.75" customHeight="1">
      <c r="B52" s="67"/>
      <c r="C52" s="421" t="s">
        <v>16</v>
      </c>
      <c r="D52" s="421"/>
      <c r="E52" s="69">
        <f>IF(ROSTER!$L$7&gt;0,ROSTER!$L$7," ")</f>
        <v>23</v>
      </c>
      <c r="F52" s="422" t="str">
        <f>IF(ROSTER!$K$9&gt;"&amp;TEXT",ROSTER!$K$9," ")</f>
        <v xml:space="preserve"> </v>
      </c>
      <c r="G52" s="422"/>
      <c r="H52" s="423" t="str">
        <f>IF(ROSTER!$E$4&gt;"&amp;TEXT",ROSTER!$E$4," ")</f>
        <v>Section 1</v>
      </c>
      <c r="I52" s="423"/>
      <c r="J52" s="68"/>
      <c r="L52" s="67"/>
      <c r="M52" s="421" t="s">
        <v>16</v>
      </c>
      <c r="N52" s="421"/>
      <c r="O52" s="69">
        <f>IF(ROSTER!$L$7&gt;0,ROSTER!$L$7," ")</f>
        <v>23</v>
      </c>
      <c r="P52" s="422" t="str">
        <f>IF(ROSTER!$K$9&gt;"&amp;TEXT",ROSTER!$K$9," ")</f>
        <v xml:space="preserve"> </v>
      </c>
      <c r="Q52" s="422"/>
      <c r="R52" s="423" t="str">
        <f>IF(ROSTER!$E$4&gt;"&amp;TEXT",ROSTER!$E$4," ")</f>
        <v>Section 1</v>
      </c>
      <c r="S52" s="423"/>
      <c r="T52" s="68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</row>
    <row r="53" spans="2:55" ht="14">
      <c r="B53" s="67"/>
      <c r="C53" s="430" t="s">
        <v>17</v>
      </c>
      <c r="D53" s="430"/>
      <c r="E53" s="418" t="str">
        <f>CONCATENATE(ROSTER!$H$27," ",ROSTER!$G$27)</f>
        <v xml:space="preserve"> </v>
      </c>
      <c r="F53" s="418"/>
      <c r="G53" s="418"/>
      <c r="H53" s="424"/>
      <c r="I53" s="425"/>
      <c r="J53" s="68"/>
      <c r="L53" s="67"/>
      <c r="M53" s="430" t="s">
        <v>17</v>
      </c>
      <c r="N53" s="430"/>
      <c r="O53" s="418" t="str">
        <f>CONCATENATE(ROSTER!$H$28," ",ROSTER!$G$28)</f>
        <v xml:space="preserve"> </v>
      </c>
      <c r="P53" s="418"/>
      <c r="Q53" s="418"/>
      <c r="R53" s="424"/>
      <c r="S53" s="425"/>
      <c r="T53" s="68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</row>
    <row r="54" spans="2:55" ht="14">
      <c r="B54" s="67"/>
      <c r="C54" s="430" t="s">
        <v>18</v>
      </c>
      <c r="D54" s="430"/>
      <c r="E54" s="438" t="str">
        <f>IF(ROSTER!$D$27&gt;0,ROSTER!$D$27," ")</f>
        <v xml:space="preserve"> </v>
      </c>
      <c r="F54" s="439"/>
      <c r="G54" s="70" t="s">
        <v>19</v>
      </c>
      <c r="H54" s="426"/>
      <c r="I54" s="427"/>
      <c r="J54" s="68"/>
      <c r="L54" s="67"/>
      <c r="M54" s="430" t="s">
        <v>18</v>
      </c>
      <c r="N54" s="430"/>
      <c r="O54" s="438" t="str">
        <f>IF(ROSTER!$D$28&gt;0,ROSTER!$D$28," ")</f>
        <v xml:space="preserve"> </v>
      </c>
      <c r="P54" s="439"/>
      <c r="Q54" s="70" t="s">
        <v>19</v>
      </c>
      <c r="R54" s="426"/>
      <c r="S54" s="427"/>
      <c r="T54" s="68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</row>
    <row r="55" spans="2:55" ht="16.5">
      <c r="B55" s="67"/>
      <c r="C55" s="430" t="s">
        <v>20</v>
      </c>
      <c r="D55" s="430"/>
      <c r="E55" s="435" t="str">
        <f>IF(ROSTER!$L$27&gt;0,ROSTER!$L$27," ")</f>
        <v xml:space="preserve"> </v>
      </c>
      <c r="F55" s="435"/>
      <c r="G55" s="71" t="str">
        <f>IF(ROSTER!$E$27&gt;0,ROSTER!$E$27," ")</f>
        <v xml:space="preserve"> </v>
      </c>
      <c r="H55" s="426"/>
      <c r="I55" s="427"/>
      <c r="J55" s="68"/>
      <c r="L55" s="67"/>
      <c r="M55" s="430" t="s">
        <v>20</v>
      </c>
      <c r="N55" s="430"/>
      <c r="O55" s="435" t="str">
        <f>IF(ROSTER!$L$28&gt;0,ROSTER!$L$28," ")</f>
        <v xml:space="preserve"> </v>
      </c>
      <c r="P55" s="435"/>
      <c r="Q55" s="71" t="str">
        <f>IF(ROSTER!$E$28&gt;0,ROSTER!$E$28," ")</f>
        <v xml:space="preserve"> </v>
      </c>
      <c r="R55" s="426"/>
      <c r="S55" s="427"/>
      <c r="T55" s="68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</row>
    <row r="56" spans="2:55" ht="24.75" customHeight="1">
      <c r="B56" s="67"/>
      <c r="C56" s="431" t="s">
        <v>39</v>
      </c>
      <c r="D56" s="431"/>
      <c r="E56" s="431"/>
      <c r="F56" s="431"/>
      <c r="G56" s="432"/>
      <c r="H56" s="426"/>
      <c r="I56" s="427"/>
      <c r="J56" s="68"/>
      <c r="L56" s="67"/>
      <c r="M56" s="431" t="s">
        <v>39</v>
      </c>
      <c r="N56" s="431"/>
      <c r="O56" s="431"/>
      <c r="P56" s="431"/>
      <c r="Q56" s="432"/>
      <c r="R56" s="426"/>
      <c r="S56" s="427"/>
      <c r="T56" s="68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</row>
    <row r="57" spans="2:55" ht="19.5" customHeight="1">
      <c r="B57" s="67"/>
      <c r="C57" s="416" t="s">
        <v>40</v>
      </c>
      <c r="D57" s="416"/>
      <c r="E57" s="416"/>
      <c r="F57" s="416"/>
      <c r="G57" s="417"/>
      <c r="H57" s="428"/>
      <c r="I57" s="429"/>
      <c r="J57" s="68"/>
      <c r="L57" s="67"/>
      <c r="M57" s="416" t="s">
        <v>40</v>
      </c>
      <c r="N57" s="416"/>
      <c r="O57" s="416"/>
      <c r="P57" s="416"/>
      <c r="Q57" s="417"/>
      <c r="R57" s="428"/>
      <c r="S57" s="429"/>
      <c r="T57" s="68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X57" s="63"/>
      <c r="AY57" s="63"/>
      <c r="AZ57" s="63"/>
      <c r="BA57" s="63"/>
      <c r="BB57" s="63"/>
      <c r="BC57" s="63"/>
    </row>
    <row r="58" spans="2:55" ht="12.75" customHeight="1">
      <c r="B58" s="67"/>
      <c r="C58" s="419" t="str">
        <f>IF(ROSTER!$E$49&gt;"&amp;TEXT",ROSTER!$E$49," ")</f>
        <v xml:space="preserve"> </v>
      </c>
      <c r="D58" s="419"/>
      <c r="E58" s="419"/>
      <c r="F58" s="420"/>
      <c r="G58" s="420"/>
      <c r="H58" s="434" t="str">
        <f>IF(ROSTER!$D$8&gt;"&amp;TEXT",ROSTER!$D$8," ")</f>
        <v xml:space="preserve"> </v>
      </c>
      <c r="I58" s="434"/>
      <c r="J58" s="68"/>
      <c r="L58" s="67"/>
      <c r="M58" s="419" t="str">
        <f>IF(ROSTER!$E$49&gt;"&amp;TEXT",ROSTER!$E$49," ")</f>
        <v xml:space="preserve"> </v>
      </c>
      <c r="N58" s="419"/>
      <c r="O58" s="419"/>
      <c r="P58" s="420"/>
      <c r="Q58" s="420"/>
      <c r="R58" s="434" t="str">
        <f>IF(ROSTER!$D$8&gt;"&amp;TEXT",ROSTER!$D$8," ")</f>
        <v xml:space="preserve"> </v>
      </c>
      <c r="S58" s="434"/>
      <c r="T58" s="68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X58" s="63"/>
      <c r="AY58" s="63"/>
      <c r="AZ58" s="63"/>
      <c r="BA58" s="63"/>
      <c r="BB58" s="63"/>
      <c r="BC58" s="63"/>
    </row>
    <row r="59" spans="2:55" ht="12.75" customHeight="1">
      <c r="B59" s="67"/>
      <c r="D59" s="437">
        <f ca="1">NOW( )</f>
        <v>43675.921382638888</v>
      </c>
      <c r="E59" s="437"/>
      <c r="F59" s="437"/>
      <c r="H59" s="434"/>
      <c r="I59" s="434"/>
      <c r="J59" s="68"/>
      <c r="L59" s="67"/>
      <c r="N59" s="437">
        <f ca="1">NOW( )</f>
        <v>43675.921382638888</v>
      </c>
      <c r="O59" s="437"/>
      <c r="P59" s="437"/>
      <c r="R59" s="434"/>
      <c r="S59" s="434"/>
      <c r="T59" s="68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X59" s="63"/>
      <c r="AY59" s="63"/>
      <c r="AZ59" s="63"/>
      <c r="BA59" s="63"/>
      <c r="BB59" s="63"/>
      <c r="BC59" s="63"/>
    </row>
    <row r="60" spans="2:55" ht="5.25" customHeight="1" thickBot="1">
      <c r="B60" s="72"/>
      <c r="C60" s="73"/>
      <c r="D60" s="73"/>
      <c r="E60" s="73"/>
      <c r="F60" s="73"/>
      <c r="G60" s="73"/>
      <c r="H60" s="73"/>
      <c r="I60" s="73"/>
      <c r="J60" s="74"/>
      <c r="L60" s="72"/>
      <c r="M60" s="73"/>
      <c r="N60" s="73"/>
      <c r="O60" s="73"/>
      <c r="P60" s="73"/>
      <c r="Q60" s="73"/>
      <c r="R60" s="73"/>
      <c r="S60" s="73"/>
      <c r="T60" s="74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X60" s="63"/>
      <c r="AY60" s="63"/>
      <c r="AZ60" s="63"/>
      <c r="BA60" s="63"/>
      <c r="BB60" s="63"/>
      <c r="BC60" s="63"/>
    </row>
    <row r="61" spans="2:55" s="63" customFormat="1" ht="24.75" customHeight="1" thickTop="1" thickBot="1"/>
    <row r="62" spans="2:55" ht="6" customHeight="1" thickTop="1">
      <c r="B62" s="64"/>
      <c r="C62" s="65"/>
      <c r="D62" s="65"/>
      <c r="E62" s="65"/>
      <c r="F62" s="65"/>
      <c r="G62" s="65"/>
      <c r="H62" s="65"/>
      <c r="I62" s="65"/>
      <c r="J62" s="66"/>
      <c r="L62" s="64"/>
      <c r="M62" s="65"/>
      <c r="N62" s="65"/>
      <c r="O62" s="65"/>
      <c r="P62" s="65"/>
      <c r="Q62" s="65"/>
      <c r="R62" s="65"/>
      <c r="S62" s="65"/>
      <c r="T62" s="66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</row>
    <row r="63" spans="2:55">
      <c r="B63" s="67"/>
      <c r="C63" s="39"/>
      <c r="D63" s="39"/>
      <c r="E63" s="433" t="s">
        <v>83</v>
      </c>
      <c r="F63" s="433"/>
      <c r="G63" s="433"/>
      <c r="H63" s="433"/>
      <c r="I63" s="39"/>
      <c r="J63" s="68"/>
      <c r="L63" s="67"/>
      <c r="M63" s="39"/>
      <c r="N63" s="39"/>
      <c r="O63" s="433" t="s">
        <v>83</v>
      </c>
      <c r="P63" s="433"/>
      <c r="Q63" s="433"/>
      <c r="R63" s="433"/>
      <c r="S63" s="39"/>
      <c r="T63" s="68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</row>
    <row r="64" spans="2:55" ht="24.75" customHeight="1">
      <c r="B64" s="67"/>
      <c r="C64" s="421" t="s">
        <v>16</v>
      </c>
      <c r="D64" s="421"/>
      <c r="E64" s="69">
        <f>IF(ROSTER!$L$7&gt;0,ROSTER!$L$7," ")</f>
        <v>23</v>
      </c>
      <c r="F64" s="422" t="str">
        <f>IF(ROSTER!$K$9&gt;"&amp;TEXT",ROSTER!$K$9," ")</f>
        <v xml:space="preserve"> </v>
      </c>
      <c r="G64" s="422"/>
      <c r="H64" s="423" t="str">
        <f>IF(ROSTER!$E$4&gt;"&amp;TEXT",ROSTER!$E$4," ")</f>
        <v>Section 1</v>
      </c>
      <c r="I64" s="423"/>
      <c r="J64" s="68"/>
      <c r="L64" s="67"/>
      <c r="M64" s="421" t="s">
        <v>16</v>
      </c>
      <c r="N64" s="421"/>
      <c r="O64" s="69">
        <f>IF(ROSTER!$L$7&gt;0,ROSTER!$L$7," ")</f>
        <v>23</v>
      </c>
      <c r="P64" s="422" t="str">
        <f>IF(ROSTER!$K$9&gt;"&amp;TEXT",ROSTER!$K$9," ")</f>
        <v xml:space="preserve"> </v>
      </c>
      <c r="Q64" s="422"/>
      <c r="R64" s="423" t="str">
        <f>IF(ROSTER!$E$4&gt;"&amp;TEXT",ROSTER!$E$4," ")</f>
        <v>Section 1</v>
      </c>
      <c r="S64" s="423"/>
      <c r="T64" s="68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</row>
    <row r="65" spans="2:38" ht="14">
      <c r="B65" s="67"/>
      <c r="C65" s="430" t="s">
        <v>17</v>
      </c>
      <c r="D65" s="430"/>
      <c r="E65" s="418" t="str">
        <f>CONCATENATE(ROSTER!$H$29," ",ROSTER!$G$29)</f>
        <v xml:space="preserve"> </v>
      </c>
      <c r="F65" s="418"/>
      <c r="G65" s="418"/>
      <c r="H65" s="424"/>
      <c r="I65" s="425"/>
      <c r="J65" s="68"/>
      <c r="L65" s="67"/>
      <c r="M65" s="430" t="s">
        <v>17</v>
      </c>
      <c r="N65" s="430"/>
      <c r="O65" s="418" t="str">
        <f>CONCATENATE(ROSTER!$H$30," ",ROSTER!$G$30)</f>
        <v xml:space="preserve"> </v>
      </c>
      <c r="P65" s="418"/>
      <c r="Q65" s="418"/>
      <c r="R65" s="424"/>
      <c r="S65" s="425"/>
      <c r="T65" s="68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</row>
    <row r="66" spans="2:38" ht="14">
      <c r="B66" s="67"/>
      <c r="C66" s="430" t="s">
        <v>18</v>
      </c>
      <c r="D66" s="430"/>
      <c r="E66" s="438" t="str">
        <f>IF(ROSTER!$D$29&gt;0,ROSTER!$D$29," ")</f>
        <v xml:space="preserve"> </v>
      </c>
      <c r="F66" s="439"/>
      <c r="G66" s="70" t="s">
        <v>19</v>
      </c>
      <c r="H66" s="426"/>
      <c r="I66" s="427"/>
      <c r="J66" s="68"/>
      <c r="L66" s="67"/>
      <c r="M66" s="430" t="s">
        <v>18</v>
      </c>
      <c r="N66" s="430"/>
      <c r="O66" s="438" t="str">
        <f>IF(ROSTER!$D$30&gt;0,ROSTER!$D$30," ")</f>
        <v xml:space="preserve"> </v>
      </c>
      <c r="P66" s="439"/>
      <c r="Q66" s="70" t="s">
        <v>19</v>
      </c>
      <c r="R66" s="426"/>
      <c r="S66" s="427"/>
      <c r="T66" s="68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</row>
    <row r="67" spans="2:38" ht="16.5">
      <c r="B67" s="67"/>
      <c r="C67" s="430" t="s">
        <v>20</v>
      </c>
      <c r="D67" s="430"/>
      <c r="E67" s="435" t="str">
        <f>IF(ROSTER!$L$29&gt;0,ROSTER!$L$29," ")</f>
        <v xml:space="preserve"> </v>
      </c>
      <c r="F67" s="435"/>
      <c r="G67" s="71" t="str">
        <f>IF(ROSTER!$E$29&gt;0,ROSTER!$E$29," ")</f>
        <v xml:space="preserve"> </v>
      </c>
      <c r="H67" s="426"/>
      <c r="I67" s="427"/>
      <c r="J67" s="68"/>
      <c r="L67" s="67"/>
      <c r="M67" s="430" t="s">
        <v>20</v>
      </c>
      <c r="N67" s="430"/>
      <c r="O67" s="435" t="str">
        <f>IF(ROSTER!$L$30&gt;0,ROSTER!$L$30," ")</f>
        <v xml:space="preserve"> </v>
      </c>
      <c r="P67" s="435"/>
      <c r="Q67" s="71" t="str">
        <f>IF(ROSTER!$E$30&gt;0,ROSTER!$E$30," ")</f>
        <v xml:space="preserve"> </v>
      </c>
      <c r="R67" s="426"/>
      <c r="S67" s="427"/>
      <c r="T67" s="68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</row>
    <row r="68" spans="2:38" ht="24.75" customHeight="1">
      <c r="B68" s="67"/>
      <c r="C68" s="431" t="s">
        <v>39</v>
      </c>
      <c r="D68" s="431"/>
      <c r="E68" s="431"/>
      <c r="F68" s="431"/>
      <c r="G68" s="432"/>
      <c r="H68" s="426"/>
      <c r="I68" s="427"/>
      <c r="J68" s="68"/>
      <c r="L68" s="67"/>
      <c r="M68" s="431" t="s">
        <v>39</v>
      </c>
      <c r="N68" s="431"/>
      <c r="O68" s="431"/>
      <c r="P68" s="431"/>
      <c r="Q68" s="432"/>
      <c r="R68" s="426"/>
      <c r="S68" s="427"/>
      <c r="T68" s="68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</row>
    <row r="69" spans="2:38" ht="19.5" customHeight="1">
      <c r="B69" s="67"/>
      <c r="C69" s="416" t="s">
        <v>40</v>
      </c>
      <c r="D69" s="416"/>
      <c r="E69" s="416"/>
      <c r="F69" s="416"/>
      <c r="G69" s="417"/>
      <c r="H69" s="428"/>
      <c r="I69" s="429"/>
      <c r="J69" s="68"/>
      <c r="L69" s="67"/>
      <c r="M69" s="416" t="s">
        <v>40</v>
      </c>
      <c r="N69" s="416"/>
      <c r="O69" s="416"/>
      <c r="P69" s="416"/>
      <c r="Q69" s="417"/>
      <c r="R69" s="428"/>
      <c r="S69" s="429"/>
      <c r="T69" s="68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</row>
    <row r="70" spans="2:38" ht="12.75" customHeight="1">
      <c r="B70" s="67"/>
      <c r="C70" s="419" t="str">
        <f>IF(ROSTER!$E$49&gt;"&amp;TEXT",ROSTER!$E$49," ")</f>
        <v xml:space="preserve"> </v>
      </c>
      <c r="D70" s="419"/>
      <c r="E70" s="419"/>
      <c r="F70" s="420" t="str">
        <f>IF(ROSTER!K60&gt;"&amp;TEXT",ROSTER!K60," ")</f>
        <v xml:space="preserve"> </v>
      </c>
      <c r="G70" s="420"/>
      <c r="H70" s="434" t="str">
        <f>IF(ROSTER!$D$8&gt;"&amp;TEXT",ROSTER!$D$8," ")</f>
        <v xml:space="preserve"> </v>
      </c>
      <c r="I70" s="434"/>
      <c r="J70" s="68"/>
      <c r="L70" s="67"/>
      <c r="M70" s="419" t="str">
        <f>IF(ROSTER!$E$49&gt;"&amp;TEXT",ROSTER!$E$49," ")</f>
        <v xml:space="preserve"> </v>
      </c>
      <c r="N70" s="419"/>
      <c r="O70" s="419"/>
      <c r="P70" s="420" t="str">
        <f>IF(ROSTER!U60&gt;"&amp;TEXT",ROSTER!U60," ")</f>
        <v xml:space="preserve"> </v>
      </c>
      <c r="Q70" s="420"/>
      <c r="R70" s="434" t="str">
        <f>IF(ROSTER!$D$8&gt;"&amp;TEXT",ROSTER!$D$8," ")</f>
        <v xml:space="preserve"> </v>
      </c>
      <c r="S70" s="434"/>
      <c r="T70" s="68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</row>
    <row r="71" spans="2:38" ht="12.75" customHeight="1">
      <c r="B71" s="67"/>
      <c r="D71" s="437">
        <f ca="1">NOW( )</f>
        <v>43675.921382638888</v>
      </c>
      <c r="E71" s="437"/>
      <c r="F71" s="437"/>
      <c r="H71" s="434"/>
      <c r="I71" s="434"/>
      <c r="J71" s="68"/>
      <c r="L71" s="67"/>
      <c r="N71" s="437">
        <f ca="1">NOW( )</f>
        <v>43675.921382638888</v>
      </c>
      <c r="O71" s="437"/>
      <c r="P71" s="437"/>
      <c r="R71" s="434"/>
      <c r="S71" s="434"/>
      <c r="T71" s="68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</row>
    <row r="72" spans="2:38" ht="5.25" customHeight="1" thickBot="1">
      <c r="B72" s="72"/>
      <c r="C72" s="73"/>
      <c r="D72" s="73"/>
      <c r="E72" s="73"/>
      <c r="F72" s="73"/>
      <c r="G72" s="73"/>
      <c r="H72" s="73"/>
      <c r="I72" s="73"/>
      <c r="J72" s="74"/>
      <c r="L72" s="72"/>
      <c r="M72" s="73"/>
      <c r="N72" s="73"/>
      <c r="O72" s="73"/>
      <c r="P72" s="73"/>
      <c r="Q72" s="73"/>
      <c r="R72" s="73"/>
      <c r="S72" s="73"/>
      <c r="T72" s="74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</row>
    <row r="73" spans="2:38" ht="13.5" thickTop="1" thickBot="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</row>
    <row r="74" spans="2:38" ht="6" customHeight="1" thickTop="1">
      <c r="B74" s="64"/>
      <c r="C74" s="65"/>
      <c r="D74" s="65"/>
      <c r="E74" s="65"/>
      <c r="F74" s="65"/>
      <c r="G74" s="65"/>
      <c r="H74" s="65"/>
      <c r="I74" s="65"/>
      <c r="J74" s="66"/>
      <c r="L74" s="64"/>
      <c r="M74" s="65"/>
      <c r="N74" s="65"/>
      <c r="O74" s="65"/>
      <c r="P74" s="65"/>
      <c r="Q74" s="65"/>
      <c r="R74" s="65"/>
      <c r="S74" s="65"/>
      <c r="T74" s="66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</row>
    <row r="75" spans="2:38">
      <c r="B75" s="67"/>
      <c r="C75" s="39"/>
      <c r="D75" s="39"/>
      <c r="E75" s="433" t="s">
        <v>83</v>
      </c>
      <c r="F75" s="433"/>
      <c r="G75" s="433"/>
      <c r="H75" s="433"/>
      <c r="I75" s="39"/>
      <c r="J75" s="68"/>
      <c r="L75" s="67"/>
      <c r="M75" s="39"/>
      <c r="N75" s="39"/>
      <c r="O75" s="433" t="s">
        <v>83</v>
      </c>
      <c r="P75" s="433"/>
      <c r="Q75" s="433"/>
      <c r="R75" s="433"/>
      <c r="S75" s="39"/>
      <c r="T75" s="68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</row>
    <row r="76" spans="2:38" ht="24.75" customHeight="1">
      <c r="B76" s="67"/>
      <c r="C76" s="421" t="s">
        <v>16</v>
      </c>
      <c r="D76" s="421"/>
      <c r="E76" s="69">
        <f>IF(ROSTER!$L$7&gt;0,ROSTER!$L$7," ")</f>
        <v>23</v>
      </c>
      <c r="F76" s="422" t="str">
        <f>IF(ROSTER!$K$9&gt;"&amp;TEXT",ROSTER!$K$9," ")</f>
        <v xml:space="preserve"> </v>
      </c>
      <c r="G76" s="422"/>
      <c r="H76" s="423" t="str">
        <f>IF(ROSTER!$E$4&gt;"&amp;TEXT",ROSTER!$E$4," ")</f>
        <v>Section 1</v>
      </c>
      <c r="I76" s="423"/>
      <c r="J76" s="68"/>
      <c r="L76" s="67"/>
      <c r="M76" s="421" t="s">
        <v>16</v>
      </c>
      <c r="N76" s="421"/>
      <c r="O76" s="69">
        <f>IF(ROSTER!$L$7&gt;0,ROSTER!$L$7," ")</f>
        <v>23</v>
      </c>
      <c r="P76" s="422" t="str">
        <f>IF(ROSTER!$K$9&gt;"&amp;TEXT",ROSTER!$K$9," ")</f>
        <v xml:space="preserve"> </v>
      </c>
      <c r="Q76" s="422"/>
      <c r="R76" s="423" t="str">
        <f>IF(ROSTER!$E$4&gt;"&amp;TEXT",ROSTER!$E$4," ")</f>
        <v>Section 1</v>
      </c>
      <c r="S76" s="423"/>
      <c r="T76" s="68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</row>
    <row r="77" spans="2:38" ht="14">
      <c r="B77" s="67"/>
      <c r="C77" s="430" t="s">
        <v>17</v>
      </c>
      <c r="D77" s="430"/>
      <c r="E77" s="418" t="str">
        <f>CONCATENATE(ROSTER!$H$31," ",ROSTER!$G$31)</f>
        <v xml:space="preserve"> </v>
      </c>
      <c r="F77" s="418"/>
      <c r="G77" s="418"/>
      <c r="H77" s="424"/>
      <c r="I77" s="425"/>
      <c r="J77" s="68"/>
      <c r="L77" s="67"/>
      <c r="M77" s="430" t="s">
        <v>17</v>
      </c>
      <c r="N77" s="430"/>
      <c r="O77" s="418" t="str">
        <f>CONCATENATE(ROSTER!$H$32," ",ROSTER!$G$32)</f>
        <v xml:space="preserve"> </v>
      </c>
      <c r="P77" s="418"/>
      <c r="Q77" s="418"/>
      <c r="R77" s="424"/>
      <c r="S77" s="425"/>
      <c r="T77" s="68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</row>
    <row r="78" spans="2:38" ht="14">
      <c r="B78" s="67"/>
      <c r="C78" s="430" t="s">
        <v>18</v>
      </c>
      <c r="D78" s="430"/>
      <c r="E78" s="438" t="str">
        <f>IF(ROSTER!$D$31&gt;0,ROSTER!$D$31," ")</f>
        <v xml:space="preserve"> </v>
      </c>
      <c r="F78" s="439"/>
      <c r="G78" s="70" t="s">
        <v>19</v>
      </c>
      <c r="H78" s="426"/>
      <c r="I78" s="427"/>
      <c r="J78" s="68"/>
      <c r="L78" s="67"/>
      <c r="M78" s="430" t="s">
        <v>18</v>
      </c>
      <c r="N78" s="430"/>
      <c r="O78" s="438" t="str">
        <f>IF(ROSTER!$D$32&gt;0,ROSTER!$D$32," ")</f>
        <v xml:space="preserve"> </v>
      </c>
      <c r="P78" s="439"/>
      <c r="Q78" s="70" t="s">
        <v>19</v>
      </c>
      <c r="R78" s="426"/>
      <c r="S78" s="427"/>
      <c r="T78" s="68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</row>
    <row r="79" spans="2:38" ht="16.5">
      <c r="B79" s="67"/>
      <c r="C79" s="430" t="s">
        <v>20</v>
      </c>
      <c r="D79" s="430"/>
      <c r="E79" s="435" t="str">
        <f>IF(ROSTER!$L$31&gt;0,ROSTER!$L$31," ")</f>
        <v xml:space="preserve"> </v>
      </c>
      <c r="F79" s="435"/>
      <c r="G79" s="71" t="str">
        <f>IF(ROSTER!$E$31&gt;0,ROSTER!$E$31," ")</f>
        <v xml:space="preserve"> </v>
      </c>
      <c r="H79" s="426"/>
      <c r="I79" s="427"/>
      <c r="J79" s="68"/>
      <c r="L79" s="67"/>
      <c r="M79" s="430" t="s">
        <v>20</v>
      </c>
      <c r="N79" s="430"/>
      <c r="O79" s="435" t="str">
        <f>IF(ROSTER!$L$32&gt;0,ROSTER!$L$32," ")</f>
        <v xml:space="preserve"> </v>
      </c>
      <c r="P79" s="435"/>
      <c r="Q79" s="71" t="str">
        <f>IF(ROSTER!$E$32&gt;0,ROSTER!$E$32," ")</f>
        <v xml:space="preserve"> </v>
      </c>
      <c r="R79" s="426"/>
      <c r="S79" s="427"/>
      <c r="T79" s="68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</row>
    <row r="80" spans="2:38" ht="24.75" customHeight="1">
      <c r="B80" s="67"/>
      <c r="C80" s="431" t="s">
        <v>39</v>
      </c>
      <c r="D80" s="431"/>
      <c r="E80" s="431"/>
      <c r="F80" s="431"/>
      <c r="G80" s="432"/>
      <c r="H80" s="426"/>
      <c r="I80" s="427"/>
      <c r="J80" s="68"/>
      <c r="L80" s="67"/>
      <c r="M80" s="431" t="s">
        <v>39</v>
      </c>
      <c r="N80" s="431"/>
      <c r="O80" s="431"/>
      <c r="P80" s="431"/>
      <c r="Q80" s="432"/>
      <c r="R80" s="426"/>
      <c r="S80" s="427"/>
      <c r="T80" s="68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</row>
    <row r="81" spans="2:38" ht="19.5" customHeight="1">
      <c r="B81" s="67"/>
      <c r="C81" s="416" t="s">
        <v>40</v>
      </c>
      <c r="D81" s="416"/>
      <c r="E81" s="416"/>
      <c r="F81" s="416"/>
      <c r="G81" s="417"/>
      <c r="H81" s="428"/>
      <c r="I81" s="429"/>
      <c r="J81" s="68"/>
      <c r="L81" s="67"/>
      <c r="M81" s="416" t="s">
        <v>40</v>
      </c>
      <c r="N81" s="416"/>
      <c r="O81" s="416"/>
      <c r="P81" s="416"/>
      <c r="Q81" s="417"/>
      <c r="R81" s="428"/>
      <c r="S81" s="429"/>
      <c r="T81" s="68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</row>
    <row r="82" spans="2:38" ht="12.75" customHeight="1">
      <c r="B82" s="67"/>
      <c r="C82" s="419" t="str">
        <f>IF(ROSTER!$E$49&gt;"&amp;TEXT",ROSTER!$E$49," ")</f>
        <v xml:space="preserve"> </v>
      </c>
      <c r="D82" s="419"/>
      <c r="E82" s="419"/>
      <c r="F82" s="420"/>
      <c r="G82" s="420"/>
      <c r="H82" s="434" t="str">
        <f>IF(ROSTER!$D$8&gt;"&amp;TEXT",ROSTER!$D$8," ")</f>
        <v xml:space="preserve"> </v>
      </c>
      <c r="I82" s="434"/>
      <c r="J82" s="68"/>
      <c r="L82" s="67"/>
      <c r="M82" s="419" t="str">
        <f>IF(ROSTER!$E$49&gt;"&amp;TEXT",ROSTER!$E$49," ")</f>
        <v xml:space="preserve"> </v>
      </c>
      <c r="N82" s="419"/>
      <c r="O82" s="419"/>
      <c r="P82" s="420"/>
      <c r="Q82" s="420"/>
      <c r="R82" s="434" t="str">
        <f>IF(ROSTER!$D$8&gt;"&amp;TEXT",ROSTER!$D$8," ")</f>
        <v xml:space="preserve"> </v>
      </c>
      <c r="S82" s="434"/>
      <c r="T82" s="68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</row>
    <row r="83" spans="2:38" ht="12.75" customHeight="1">
      <c r="B83" s="67"/>
      <c r="D83" s="437">
        <f ca="1">NOW( )</f>
        <v>43675.921382638888</v>
      </c>
      <c r="E83" s="437"/>
      <c r="F83" s="437"/>
      <c r="H83" s="434"/>
      <c r="I83" s="434"/>
      <c r="J83" s="68"/>
      <c r="L83" s="67"/>
      <c r="N83" s="437">
        <f ca="1">NOW( )</f>
        <v>43675.921382638888</v>
      </c>
      <c r="O83" s="437"/>
      <c r="P83" s="437"/>
      <c r="R83" s="434"/>
      <c r="S83" s="434"/>
      <c r="T83" s="68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</row>
    <row r="84" spans="2:38" ht="5.25" customHeight="1" thickBot="1">
      <c r="B84" s="72"/>
      <c r="C84" s="73"/>
      <c r="D84" s="73"/>
      <c r="E84" s="73"/>
      <c r="F84" s="73"/>
      <c r="G84" s="73"/>
      <c r="H84" s="73"/>
      <c r="I84" s="73"/>
      <c r="J84" s="74"/>
      <c r="L84" s="72"/>
      <c r="M84" s="73"/>
      <c r="N84" s="73"/>
      <c r="O84" s="73"/>
      <c r="P84" s="73"/>
      <c r="Q84" s="73"/>
      <c r="R84" s="73"/>
      <c r="S84" s="73"/>
      <c r="T84" s="74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</row>
    <row r="85" spans="2:38" ht="24.75" customHeight="1" thickTop="1" thickBot="1"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</row>
    <row r="86" spans="2:38" ht="6" customHeight="1" thickTop="1">
      <c r="B86" s="64"/>
      <c r="C86" s="65"/>
      <c r="D86" s="65"/>
      <c r="E86" s="65"/>
      <c r="F86" s="65"/>
      <c r="G86" s="65"/>
      <c r="H86" s="65"/>
      <c r="I86" s="65"/>
      <c r="J86" s="66"/>
      <c r="L86" s="64"/>
      <c r="M86" s="65"/>
      <c r="N86" s="65"/>
      <c r="O86" s="65"/>
      <c r="P86" s="65"/>
      <c r="Q86" s="65"/>
      <c r="R86" s="65"/>
      <c r="S86" s="65"/>
      <c r="T86" s="66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</row>
    <row r="87" spans="2:38">
      <c r="B87" s="67"/>
      <c r="C87" s="39"/>
      <c r="D87" s="39"/>
      <c r="E87" s="433" t="s">
        <v>83</v>
      </c>
      <c r="F87" s="433"/>
      <c r="G87" s="433"/>
      <c r="H87" s="433"/>
      <c r="I87" s="39"/>
      <c r="J87" s="68"/>
      <c r="L87" s="67"/>
      <c r="M87" s="39"/>
      <c r="N87" s="39"/>
      <c r="O87" s="433" t="s">
        <v>83</v>
      </c>
      <c r="P87" s="433"/>
      <c r="Q87" s="433"/>
      <c r="R87" s="433"/>
      <c r="S87" s="39"/>
      <c r="T87" s="68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</row>
    <row r="88" spans="2:38" ht="24.75" customHeight="1">
      <c r="B88" s="67"/>
      <c r="C88" s="421" t="s">
        <v>16</v>
      </c>
      <c r="D88" s="421"/>
      <c r="E88" s="69">
        <f>IF(ROSTER!$L$7&gt;0,ROSTER!$L$7," ")</f>
        <v>23</v>
      </c>
      <c r="F88" s="422" t="str">
        <f>IF(ROSTER!$K$9&gt;"&amp;TEXT",ROSTER!$K$9," ")</f>
        <v xml:space="preserve"> </v>
      </c>
      <c r="G88" s="422"/>
      <c r="H88" s="423" t="str">
        <f>IF(ROSTER!$E$4&gt;"&amp;TEXT",ROSTER!$E$4," ")</f>
        <v>Section 1</v>
      </c>
      <c r="I88" s="423"/>
      <c r="J88" s="68"/>
      <c r="L88" s="67"/>
      <c r="M88" s="421" t="s">
        <v>16</v>
      </c>
      <c r="N88" s="421"/>
      <c r="O88" s="69">
        <f>IF(ROSTER!$L$7&gt;0,ROSTER!$L$7," ")</f>
        <v>23</v>
      </c>
      <c r="P88" s="422" t="str">
        <f>IF(ROSTER!$K$9&gt;"&amp;TEXT",ROSTER!$K$9," ")</f>
        <v xml:space="preserve"> </v>
      </c>
      <c r="Q88" s="422"/>
      <c r="R88" s="423" t="str">
        <f>IF(ROSTER!$E$4&gt;"&amp;TEXT",ROSTER!$E$4," ")</f>
        <v>Section 1</v>
      </c>
      <c r="S88" s="423"/>
      <c r="T88" s="68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</row>
    <row r="89" spans="2:38" ht="14">
      <c r="B89" s="67"/>
      <c r="C89" s="430" t="s">
        <v>17</v>
      </c>
      <c r="D89" s="430"/>
      <c r="E89" s="418" t="str">
        <f>CONCATENATE(ROSTER!$H$33," ",ROSTER!$G$33)</f>
        <v xml:space="preserve"> </v>
      </c>
      <c r="F89" s="418"/>
      <c r="G89" s="418"/>
      <c r="H89" s="424"/>
      <c r="I89" s="425"/>
      <c r="J89" s="68"/>
      <c r="L89" s="67"/>
      <c r="M89" s="430" t="s">
        <v>17</v>
      </c>
      <c r="N89" s="430"/>
      <c r="O89" s="418" t="str">
        <f>CONCATENATE(ROSTER!$H$34," ",ROSTER!$G$34)</f>
        <v xml:space="preserve"> </v>
      </c>
      <c r="P89" s="418"/>
      <c r="Q89" s="418"/>
      <c r="R89" s="424"/>
      <c r="S89" s="425"/>
      <c r="T89" s="68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</row>
    <row r="90" spans="2:38" ht="14">
      <c r="B90" s="67"/>
      <c r="C90" s="430" t="s">
        <v>18</v>
      </c>
      <c r="D90" s="430"/>
      <c r="E90" s="438" t="str">
        <f>IF(ROSTER!$D$33&gt;0,ROSTER!$D$33," ")</f>
        <v xml:space="preserve"> </v>
      </c>
      <c r="F90" s="439"/>
      <c r="G90" s="70" t="s">
        <v>19</v>
      </c>
      <c r="H90" s="426"/>
      <c r="I90" s="427"/>
      <c r="J90" s="68"/>
      <c r="L90" s="67"/>
      <c r="M90" s="430" t="s">
        <v>18</v>
      </c>
      <c r="N90" s="430"/>
      <c r="O90" s="438" t="str">
        <f>IF(ROSTER!$D$34&gt;0,ROSTER!$D$34," ")</f>
        <v xml:space="preserve"> </v>
      </c>
      <c r="P90" s="439"/>
      <c r="Q90" s="70" t="s">
        <v>19</v>
      </c>
      <c r="R90" s="426"/>
      <c r="S90" s="427"/>
      <c r="T90" s="68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</row>
    <row r="91" spans="2:38" ht="16.5">
      <c r="B91" s="67"/>
      <c r="C91" s="430" t="s">
        <v>20</v>
      </c>
      <c r="D91" s="430"/>
      <c r="E91" s="435" t="str">
        <f>IF(ROSTER!$L$33&gt;0,ROSTER!$L$33," ")</f>
        <v xml:space="preserve"> </v>
      </c>
      <c r="F91" s="435"/>
      <c r="G91" s="71" t="str">
        <f>IF(ROSTER!$E$33&gt;0,ROSTER!$E$33," ")</f>
        <v xml:space="preserve"> </v>
      </c>
      <c r="H91" s="426"/>
      <c r="I91" s="427"/>
      <c r="J91" s="68"/>
      <c r="L91" s="67"/>
      <c r="M91" s="430" t="s">
        <v>20</v>
      </c>
      <c r="N91" s="430"/>
      <c r="O91" s="435" t="str">
        <f>IF(ROSTER!$L$34&gt;0,ROSTER!$L$34," ")</f>
        <v xml:space="preserve"> </v>
      </c>
      <c r="P91" s="435"/>
      <c r="Q91" s="71" t="str">
        <f>IF(ROSTER!$E$34&gt;0,ROSTER!$E$34," ")</f>
        <v xml:space="preserve"> </v>
      </c>
      <c r="R91" s="426"/>
      <c r="S91" s="427"/>
      <c r="T91" s="68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</row>
    <row r="92" spans="2:38" ht="24.75" customHeight="1">
      <c r="B92" s="67"/>
      <c r="C92" s="431" t="s">
        <v>39</v>
      </c>
      <c r="D92" s="431"/>
      <c r="E92" s="431"/>
      <c r="F92" s="431"/>
      <c r="G92" s="432"/>
      <c r="H92" s="426"/>
      <c r="I92" s="427"/>
      <c r="J92" s="68"/>
      <c r="L92" s="67"/>
      <c r="M92" s="431" t="s">
        <v>39</v>
      </c>
      <c r="N92" s="431"/>
      <c r="O92" s="431"/>
      <c r="P92" s="431"/>
      <c r="Q92" s="432"/>
      <c r="R92" s="426"/>
      <c r="S92" s="427"/>
      <c r="T92" s="68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</row>
    <row r="93" spans="2:38" ht="19.5" customHeight="1">
      <c r="B93" s="67"/>
      <c r="C93" s="416" t="s">
        <v>40</v>
      </c>
      <c r="D93" s="416"/>
      <c r="E93" s="416"/>
      <c r="F93" s="416"/>
      <c r="G93" s="417"/>
      <c r="H93" s="428"/>
      <c r="I93" s="429"/>
      <c r="J93" s="68"/>
      <c r="L93" s="67"/>
      <c r="M93" s="416" t="s">
        <v>40</v>
      </c>
      <c r="N93" s="416"/>
      <c r="O93" s="416"/>
      <c r="P93" s="416"/>
      <c r="Q93" s="417"/>
      <c r="R93" s="428"/>
      <c r="S93" s="429"/>
      <c r="T93" s="68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</row>
    <row r="94" spans="2:38" ht="12.75" customHeight="1">
      <c r="B94" s="67"/>
      <c r="C94" s="419" t="str">
        <f>IF(ROSTER!$E$49&gt;"&amp;TEXT",ROSTER!$E$49," ")</f>
        <v xml:space="preserve"> </v>
      </c>
      <c r="D94" s="419"/>
      <c r="E94" s="419"/>
      <c r="F94" s="420"/>
      <c r="G94" s="420"/>
      <c r="H94" s="434" t="str">
        <f>IF(ROSTER!$D$8&gt;"&amp;TEXT",ROSTER!$D$8," ")</f>
        <v xml:space="preserve"> </v>
      </c>
      <c r="I94" s="434"/>
      <c r="J94" s="68"/>
      <c r="L94" s="67"/>
      <c r="M94" s="419" t="str">
        <f>IF(ROSTER!$E$49&gt;"&amp;TEXT",ROSTER!$E$49," ")</f>
        <v xml:space="preserve"> </v>
      </c>
      <c r="N94" s="419"/>
      <c r="O94" s="419"/>
      <c r="P94" s="420"/>
      <c r="Q94" s="420"/>
      <c r="R94" s="434" t="str">
        <f>IF(ROSTER!$D$8&gt;"&amp;TEXT",ROSTER!$D$8," ")</f>
        <v xml:space="preserve"> </v>
      </c>
      <c r="S94" s="434"/>
      <c r="T94" s="68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</row>
    <row r="95" spans="2:38" ht="12.75" customHeight="1">
      <c r="B95" s="67"/>
      <c r="D95" s="437">
        <f ca="1">NOW( )</f>
        <v>43675.921382638888</v>
      </c>
      <c r="E95" s="437"/>
      <c r="F95" s="437"/>
      <c r="H95" s="434"/>
      <c r="I95" s="434"/>
      <c r="J95" s="68"/>
      <c r="L95" s="67"/>
      <c r="N95" s="437">
        <f ca="1">NOW( )</f>
        <v>43675.921382638888</v>
      </c>
      <c r="O95" s="437"/>
      <c r="P95" s="437"/>
      <c r="R95" s="434"/>
      <c r="S95" s="434"/>
      <c r="T95" s="68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</row>
    <row r="96" spans="2:38" ht="5.25" customHeight="1" thickBot="1">
      <c r="B96" s="72"/>
      <c r="C96" s="73"/>
      <c r="D96" s="73"/>
      <c r="E96" s="73"/>
      <c r="F96" s="73"/>
      <c r="G96" s="73"/>
      <c r="H96" s="73"/>
      <c r="I96" s="73"/>
      <c r="J96" s="74"/>
      <c r="L96" s="72"/>
      <c r="M96" s="73"/>
      <c r="N96" s="73"/>
      <c r="O96" s="73"/>
      <c r="P96" s="73"/>
      <c r="Q96" s="73"/>
      <c r="R96" s="73"/>
      <c r="S96" s="73"/>
      <c r="T96" s="74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</row>
    <row r="97" spans="2:38" ht="24.75" customHeight="1" thickTop="1" thickBot="1"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</row>
    <row r="98" spans="2:38" ht="6" customHeight="1" thickTop="1">
      <c r="B98" s="64"/>
      <c r="C98" s="65"/>
      <c r="D98" s="65"/>
      <c r="E98" s="65"/>
      <c r="F98" s="65"/>
      <c r="G98" s="65"/>
      <c r="H98" s="65"/>
      <c r="I98" s="65"/>
      <c r="J98" s="66"/>
      <c r="L98" s="64"/>
      <c r="M98" s="65"/>
      <c r="N98" s="65"/>
      <c r="O98" s="65"/>
      <c r="P98" s="65"/>
      <c r="Q98" s="65"/>
      <c r="R98" s="65"/>
      <c r="S98" s="65"/>
      <c r="T98" s="66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</row>
    <row r="99" spans="2:38">
      <c r="B99" s="67"/>
      <c r="C99" s="39"/>
      <c r="D99" s="39"/>
      <c r="E99" s="433" t="s">
        <v>83</v>
      </c>
      <c r="F99" s="433"/>
      <c r="G99" s="433"/>
      <c r="H99" s="433"/>
      <c r="I99" s="39"/>
      <c r="J99" s="68"/>
      <c r="L99" s="67"/>
      <c r="M99" s="39"/>
      <c r="N99" s="39"/>
      <c r="O99" s="433" t="s">
        <v>83</v>
      </c>
      <c r="P99" s="433"/>
      <c r="Q99" s="433"/>
      <c r="R99" s="433"/>
      <c r="S99" s="39"/>
      <c r="T99" s="68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</row>
    <row r="100" spans="2:38" ht="24.75" customHeight="1">
      <c r="B100" s="67"/>
      <c r="C100" s="421" t="s">
        <v>16</v>
      </c>
      <c r="D100" s="421"/>
      <c r="E100" s="69">
        <f>IF(ROSTER!$L$7&gt;0,ROSTER!$L$7," ")</f>
        <v>23</v>
      </c>
      <c r="F100" s="422" t="str">
        <f>IF(ROSTER!$K$9&gt;"&amp;TEXT",ROSTER!$K$9," ")</f>
        <v xml:space="preserve"> </v>
      </c>
      <c r="G100" s="422"/>
      <c r="H100" s="423" t="str">
        <f>IF(ROSTER!$E$4&gt;"&amp;TEXT",ROSTER!$E$4," ")</f>
        <v>Section 1</v>
      </c>
      <c r="I100" s="423"/>
      <c r="J100" s="68"/>
      <c r="L100" s="67"/>
      <c r="M100" s="421" t="s">
        <v>16</v>
      </c>
      <c r="N100" s="421"/>
      <c r="O100" s="69">
        <f>IF(ROSTER!$L$7&gt;0,ROSTER!$L$7," ")</f>
        <v>23</v>
      </c>
      <c r="P100" s="422" t="str">
        <f>IF(ROSTER!$K$9&gt;"&amp;TEXT",ROSTER!$K$9," ")</f>
        <v xml:space="preserve"> </v>
      </c>
      <c r="Q100" s="422"/>
      <c r="R100" s="423" t="str">
        <f>IF(ROSTER!$E$4&gt;"&amp;TEXT",ROSTER!$E$4," ")</f>
        <v>Section 1</v>
      </c>
      <c r="S100" s="423"/>
      <c r="T100" s="68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</row>
    <row r="101" spans="2:38" ht="14">
      <c r="B101" s="67"/>
      <c r="C101" s="430" t="s">
        <v>17</v>
      </c>
      <c r="D101" s="430"/>
      <c r="E101" s="418" t="str">
        <f>CONCATENATE(ROSTER!$H$35," ",ROSTER!$G$35)</f>
        <v xml:space="preserve"> </v>
      </c>
      <c r="F101" s="418"/>
      <c r="G101" s="418"/>
      <c r="H101" s="424"/>
      <c r="I101" s="425"/>
      <c r="J101" s="68"/>
      <c r="L101" s="67"/>
      <c r="M101" s="430" t="s">
        <v>17</v>
      </c>
      <c r="N101" s="430"/>
      <c r="O101" s="418" t="str">
        <f>CONCATENATE(ROSTER!$H$36," ",ROSTER!$G$36)</f>
        <v xml:space="preserve"> </v>
      </c>
      <c r="P101" s="418"/>
      <c r="Q101" s="418"/>
      <c r="R101" s="424"/>
      <c r="S101" s="425"/>
      <c r="T101" s="68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</row>
    <row r="102" spans="2:38" ht="14">
      <c r="B102" s="67"/>
      <c r="C102" s="430" t="s">
        <v>18</v>
      </c>
      <c r="D102" s="430"/>
      <c r="E102" s="438" t="str">
        <f>IF(ROSTER!$D$35&gt;0,ROSTER!$D$35," ")</f>
        <v xml:space="preserve"> </v>
      </c>
      <c r="F102" s="439"/>
      <c r="G102" s="70" t="s">
        <v>19</v>
      </c>
      <c r="H102" s="426"/>
      <c r="I102" s="427"/>
      <c r="J102" s="68"/>
      <c r="L102" s="67"/>
      <c r="M102" s="430" t="s">
        <v>18</v>
      </c>
      <c r="N102" s="430"/>
      <c r="O102" s="438" t="str">
        <f>IF(ROSTER!$D$36&gt;0,ROSTER!$D$36," ")</f>
        <v xml:space="preserve"> </v>
      </c>
      <c r="P102" s="439"/>
      <c r="Q102" s="70" t="s">
        <v>19</v>
      </c>
      <c r="R102" s="426"/>
      <c r="S102" s="427"/>
      <c r="T102" s="68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</row>
    <row r="103" spans="2:38" ht="16.5">
      <c r="B103" s="67"/>
      <c r="C103" s="430" t="s">
        <v>20</v>
      </c>
      <c r="D103" s="430"/>
      <c r="E103" s="435" t="str">
        <f>IF(ROSTER!$L$35&gt;0,ROSTER!$L$35," ")</f>
        <v xml:space="preserve"> </v>
      </c>
      <c r="F103" s="435"/>
      <c r="G103" s="71" t="str">
        <f>IF(ROSTER!$E$35&gt;0,ROSTER!$E$35," ")</f>
        <v xml:space="preserve"> </v>
      </c>
      <c r="H103" s="426"/>
      <c r="I103" s="427"/>
      <c r="J103" s="68"/>
      <c r="L103" s="67"/>
      <c r="M103" s="430" t="s">
        <v>20</v>
      </c>
      <c r="N103" s="430"/>
      <c r="O103" s="435" t="str">
        <f>IF(ROSTER!$L$36&gt;0,ROSTER!$L$36," ")</f>
        <v xml:space="preserve"> </v>
      </c>
      <c r="P103" s="435"/>
      <c r="Q103" s="71" t="str">
        <f>IF(ROSTER!$E$36&gt;0,ROSTER!$E$36," ")</f>
        <v xml:space="preserve"> </v>
      </c>
      <c r="R103" s="426"/>
      <c r="S103" s="427"/>
      <c r="T103" s="68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</row>
    <row r="104" spans="2:38" ht="24.75" customHeight="1">
      <c r="B104" s="67"/>
      <c r="C104" s="431" t="s">
        <v>39</v>
      </c>
      <c r="D104" s="431"/>
      <c r="E104" s="431"/>
      <c r="F104" s="431"/>
      <c r="G104" s="432"/>
      <c r="H104" s="426"/>
      <c r="I104" s="427"/>
      <c r="J104" s="68"/>
      <c r="L104" s="67"/>
      <c r="M104" s="431" t="s">
        <v>39</v>
      </c>
      <c r="N104" s="431"/>
      <c r="O104" s="431"/>
      <c r="P104" s="431"/>
      <c r="Q104" s="432"/>
      <c r="R104" s="426"/>
      <c r="S104" s="427"/>
      <c r="T104" s="68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</row>
    <row r="105" spans="2:38" ht="19.5" customHeight="1">
      <c r="B105" s="67"/>
      <c r="C105" s="416" t="s">
        <v>40</v>
      </c>
      <c r="D105" s="416"/>
      <c r="E105" s="416"/>
      <c r="F105" s="416"/>
      <c r="G105" s="417"/>
      <c r="H105" s="428"/>
      <c r="I105" s="429"/>
      <c r="J105" s="68"/>
      <c r="L105" s="67"/>
      <c r="M105" s="416" t="s">
        <v>40</v>
      </c>
      <c r="N105" s="416"/>
      <c r="O105" s="416"/>
      <c r="P105" s="416"/>
      <c r="Q105" s="417"/>
      <c r="R105" s="428"/>
      <c r="S105" s="429"/>
      <c r="T105" s="68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</row>
    <row r="106" spans="2:38" ht="12.75" customHeight="1">
      <c r="B106" s="67"/>
      <c r="C106" s="419" t="str">
        <f>IF(ROSTER!$E$49&gt;"&amp;TEXT",ROSTER!$E$49," ")</f>
        <v xml:space="preserve"> </v>
      </c>
      <c r="D106" s="419"/>
      <c r="E106" s="419"/>
      <c r="F106" s="420"/>
      <c r="G106" s="420"/>
      <c r="H106" s="434" t="str">
        <f>IF(ROSTER!$D$8&gt;"&amp;TEXT",ROSTER!$D$8," ")</f>
        <v xml:space="preserve"> </v>
      </c>
      <c r="I106" s="434"/>
      <c r="J106" s="68"/>
      <c r="L106" s="67"/>
      <c r="M106" s="419" t="str">
        <f>IF(ROSTER!$E$49&gt;"&amp;TEXT",ROSTER!$E$49," ")</f>
        <v xml:space="preserve"> </v>
      </c>
      <c r="N106" s="419"/>
      <c r="O106" s="419"/>
      <c r="P106" s="420"/>
      <c r="Q106" s="420"/>
      <c r="R106" s="434" t="str">
        <f>IF(ROSTER!$D$8&gt;"&amp;TEXT",ROSTER!$D$8," ")</f>
        <v xml:space="preserve"> </v>
      </c>
      <c r="S106" s="434"/>
      <c r="T106" s="68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</row>
    <row r="107" spans="2:38" ht="12.75" customHeight="1">
      <c r="B107" s="67"/>
      <c r="D107" s="437">
        <f ca="1">NOW( )</f>
        <v>43675.921382638888</v>
      </c>
      <c r="E107" s="437"/>
      <c r="F107" s="437"/>
      <c r="H107" s="434"/>
      <c r="I107" s="434"/>
      <c r="J107" s="68"/>
      <c r="L107" s="67"/>
      <c r="N107" s="437">
        <f ca="1">NOW( )</f>
        <v>43675.921382638888</v>
      </c>
      <c r="O107" s="437"/>
      <c r="P107" s="437"/>
      <c r="R107" s="434"/>
      <c r="S107" s="434"/>
      <c r="T107" s="68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</row>
    <row r="108" spans="2:38" ht="5.25" customHeight="1" thickBot="1">
      <c r="B108" s="72"/>
      <c r="C108" s="73"/>
      <c r="D108" s="73"/>
      <c r="E108" s="73"/>
      <c r="F108" s="73"/>
      <c r="G108" s="73"/>
      <c r="H108" s="73"/>
      <c r="I108" s="73"/>
      <c r="J108" s="74"/>
      <c r="L108" s="72"/>
      <c r="M108" s="73"/>
      <c r="N108" s="73"/>
      <c r="O108" s="73"/>
      <c r="P108" s="73"/>
      <c r="Q108" s="73"/>
      <c r="R108" s="73"/>
      <c r="S108" s="73"/>
      <c r="T108" s="74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</row>
    <row r="109" spans="2:38" ht="24.75" customHeight="1" thickTop="1" thickBot="1"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</row>
    <row r="110" spans="2:38" ht="6" customHeight="1" thickTop="1">
      <c r="B110" s="64"/>
      <c r="C110" s="65"/>
      <c r="D110" s="65"/>
      <c r="E110" s="65"/>
      <c r="F110" s="65"/>
      <c r="G110" s="65"/>
      <c r="H110" s="65"/>
      <c r="I110" s="65"/>
      <c r="J110" s="66"/>
      <c r="L110" s="64"/>
      <c r="M110" s="65"/>
      <c r="N110" s="65"/>
      <c r="O110" s="65"/>
      <c r="P110" s="65"/>
      <c r="Q110" s="65"/>
      <c r="R110" s="65"/>
      <c r="S110" s="65"/>
      <c r="T110" s="66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</row>
    <row r="111" spans="2:38">
      <c r="B111" s="67"/>
      <c r="C111" s="39"/>
      <c r="D111" s="39"/>
      <c r="E111" s="433" t="s">
        <v>83</v>
      </c>
      <c r="F111" s="433"/>
      <c r="G111" s="433"/>
      <c r="H111" s="433"/>
      <c r="I111" s="39"/>
      <c r="J111" s="68"/>
      <c r="L111" s="67"/>
      <c r="M111" s="39"/>
      <c r="N111" s="39"/>
      <c r="O111" s="433" t="s">
        <v>83</v>
      </c>
      <c r="P111" s="433"/>
      <c r="Q111" s="433"/>
      <c r="R111" s="433"/>
      <c r="S111" s="39"/>
      <c r="T111" s="68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</row>
    <row r="112" spans="2:38" ht="24.75" customHeight="1">
      <c r="B112" s="67"/>
      <c r="C112" s="421" t="s">
        <v>16</v>
      </c>
      <c r="D112" s="421"/>
      <c r="E112" s="69">
        <f>IF(ROSTER!$L$7&gt;0,ROSTER!$L$7," ")</f>
        <v>23</v>
      </c>
      <c r="F112" s="422" t="str">
        <f>IF(ROSTER!$K$9&gt;"&amp;TEXT",ROSTER!$K$9," ")</f>
        <v xml:space="preserve"> </v>
      </c>
      <c r="G112" s="422"/>
      <c r="H112" s="423" t="str">
        <f>IF(ROSTER!$E$4&gt;"&amp;TEXT",ROSTER!$E$4," ")</f>
        <v>Section 1</v>
      </c>
      <c r="I112" s="423"/>
      <c r="J112" s="68"/>
      <c r="L112" s="67"/>
      <c r="M112" s="421" t="s">
        <v>16</v>
      </c>
      <c r="N112" s="421"/>
      <c r="O112" s="69">
        <f>IF(ROSTER!$L$7&gt;0,ROSTER!$L$7," ")</f>
        <v>23</v>
      </c>
      <c r="P112" s="422" t="str">
        <f>IF(ROSTER!$K$9&gt;"&amp;TEXT",ROSTER!$K$9," ")</f>
        <v xml:space="preserve"> </v>
      </c>
      <c r="Q112" s="422"/>
      <c r="R112" s="423" t="str">
        <f>IF(ROSTER!$E$4&gt;"&amp;TEXT",ROSTER!$E$4," ")</f>
        <v>Section 1</v>
      </c>
      <c r="S112" s="423"/>
      <c r="T112" s="68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</row>
    <row r="113" spans="2:38" ht="14">
      <c r="B113" s="67"/>
      <c r="C113" s="430" t="s">
        <v>17</v>
      </c>
      <c r="D113" s="430"/>
      <c r="E113" s="418" t="str">
        <f>CONCATENATE(ROSTER!$H$37," ",ROSTER!$G$37)</f>
        <v xml:space="preserve"> </v>
      </c>
      <c r="F113" s="418"/>
      <c r="G113" s="418"/>
      <c r="H113" s="424"/>
      <c r="I113" s="425"/>
      <c r="J113" s="68"/>
      <c r="L113" s="67"/>
      <c r="M113" s="430" t="s">
        <v>17</v>
      </c>
      <c r="N113" s="430"/>
      <c r="O113" s="418" t="str">
        <f>CONCATENATE(ROSTER!$H$38," ",ROSTER!$G$38)</f>
        <v xml:space="preserve"> </v>
      </c>
      <c r="P113" s="418"/>
      <c r="Q113" s="418"/>
      <c r="R113" s="424"/>
      <c r="S113" s="425"/>
      <c r="T113" s="68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</row>
    <row r="114" spans="2:38" ht="14">
      <c r="B114" s="67"/>
      <c r="C114" s="430" t="s">
        <v>18</v>
      </c>
      <c r="D114" s="430"/>
      <c r="E114" s="438" t="str">
        <f>IF(ROSTER!$D$37&gt;0,ROSTER!$D$37," ")</f>
        <v xml:space="preserve"> </v>
      </c>
      <c r="F114" s="439"/>
      <c r="G114" s="70" t="s">
        <v>19</v>
      </c>
      <c r="H114" s="426"/>
      <c r="I114" s="427"/>
      <c r="J114" s="68"/>
      <c r="L114" s="67"/>
      <c r="M114" s="430" t="s">
        <v>18</v>
      </c>
      <c r="N114" s="430"/>
      <c r="O114" s="438" t="str">
        <f>IF(ROSTER!$D$38&gt;0,ROSTER!$D$38," ")</f>
        <v xml:space="preserve"> </v>
      </c>
      <c r="P114" s="439"/>
      <c r="Q114" s="70" t="s">
        <v>19</v>
      </c>
      <c r="R114" s="426"/>
      <c r="S114" s="427"/>
      <c r="T114" s="68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</row>
    <row r="115" spans="2:38" ht="16.5">
      <c r="B115" s="67"/>
      <c r="C115" s="430" t="s">
        <v>20</v>
      </c>
      <c r="D115" s="430"/>
      <c r="E115" s="435" t="str">
        <f>IF(ROSTER!$L$37&gt;0,ROSTER!$L$37," ")</f>
        <v xml:space="preserve"> </v>
      </c>
      <c r="F115" s="435"/>
      <c r="G115" s="71" t="str">
        <f>IF(ROSTER!$E$37&gt;0,ROSTER!$E$37," ")</f>
        <v xml:space="preserve"> </v>
      </c>
      <c r="H115" s="426"/>
      <c r="I115" s="427"/>
      <c r="J115" s="68"/>
      <c r="L115" s="67"/>
      <c r="M115" s="430" t="s">
        <v>20</v>
      </c>
      <c r="N115" s="430"/>
      <c r="O115" s="435" t="str">
        <f>IF(ROSTER!$L$38&gt;0,ROSTER!$L$38," ")</f>
        <v xml:space="preserve"> </v>
      </c>
      <c r="P115" s="435"/>
      <c r="Q115" s="71" t="str">
        <f>IF(ROSTER!$E$38&gt;0,ROSTER!$E$38," ")</f>
        <v xml:space="preserve"> </v>
      </c>
      <c r="R115" s="426"/>
      <c r="S115" s="427"/>
      <c r="T115" s="68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</row>
    <row r="116" spans="2:38" ht="24.75" customHeight="1">
      <c r="B116" s="67"/>
      <c r="C116" s="431" t="s">
        <v>39</v>
      </c>
      <c r="D116" s="431"/>
      <c r="E116" s="431"/>
      <c r="F116" s="431"/>
      <c r="G116" s="432"/>
      <c r="H116" s="426"/>
      <c r="I116" s="427"/>
      <c r="J116" s="68"/>
      <c r="L116" s="67"/>
      <c r="M116" s="431" t="s">
        <v>39</v>
      </c>
      <c r="N116" s="431"/>
      <c r="O116" s="431"/>
      <c r="P116" s="431"/>
      <c r="Q116" s="432"/>
      <c r="R116" s="426"/>
      <c r="S116" s="427"/>
      <c r="T116" s="68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</row>
    <row r="117" spans="2:38" ht="19.5" customHeight="1">
      <c r="B117" s="67"/>
      <c r="C117" s="416" t="s">
        <v>40</v>
      </c>
      <c r="D117" s="416"/>
      <c r="E117" s="416"/>
      <c r="F117" s="416"/>
      <c r="G117" s="417"/>
      <c r="H117" s="428"/>
      <c r="I117" s="429"/>
      <c r="J117" s="68"/>
      <c r="L117" s="67"/>
      <c r="M117" s="416" t="s">
        <v>40</v>
      </c>
      <c r="N117" s="416"/>
      <c r="O117" s="416"/>
      <c r="P117" s="416"/>
      <c r="Q117" s="417"/>
      <c r="R117" s="428"/>
      <c r="S117" s="429"/>
      <c r="T117" s="68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</row>
    <row r="118" spans="2:38" ht="12.75" customHeight="1">
      <c r="B118" s="67"/>
      <c r="C118" s="419" t="str">
        <f>IF(ROSTER!$E$49&gt;"&amp;TEXT",ROSTER!$E$49," ")</f>
        <v xml:space="preserve"> </v>
      </c>
      <c r="D118" s="419"/>
      <c r="E118" s="419"/>
      <c r="F118" s="420"/>
      <c r="G118" s="420"/>
      <c r="H118" s="434" t="str">
        <f>IF(ROSTER!$D$8&gt;"&amp;TEXT",ROSTER!$D$8," ")</f>
        <v xml:space="preserve"> </v>
      </c>
      <c r="I118" s="434"/>
      <c r="J118" s="68"/>
      <c r="L118" s="67"/>
      <c r="M118" s="419" t="str">
        <f>IF(ROSTER!$E$49&gt;"&amp;TEXT",ROSTER!$E$49," ")</f>
        <v xml:space="preserve"> </v>
      </c>
      <c r="N118" s="419"/>
      <c r="O118" s="419"/>
      <c r="P118" s="420"/>
      <c r="Q118" s="420"/>
      <c r="R118" s="434" t="str">
        <f>IF(ROSTER!$D$8&gt;"&amp;TEXT",ROSTER!$D$8," ")</f>
        <v xml:space="preserve"> </v>
      </c>
      <c r="S118" s="434"/>
      <c r="T118" s="68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</row>
    <row r="119" spans="2:38" ht="12.75" customHeight="1">
      <c r="B119" s="67"/>
      <c r="D119" s="437">
        <f ca="1">NOW( )</f>
        <v>43675.921382638888</v>
      </c>
      <c r="E119" s="437"/>
      <c r="F119" s="437"/>
      <c r="H119" s="434"/>
      <c r="I119" s="434"/>
      <c r="J119" s="68"/>
      <c r="L119" s="67"/>
      <c r="N119" s="437">
        <f ca="1">NOW( )</f>
        <v>43675.921382638888</v>
      </c>
      <c r="O119" s="437"/>
      <c r="P119" s="437"/>
      <c r="R119" s="434"/>
      <c r="S119" s="434"/>
      <c r="T119" s="68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</row>
    <row r="120" spans="2:38" ht="5.25" customHeight="1" thickBot="1">
      <c r="B120" s="72"/>
      <c r="C120" s="73"/>
      <c r="D120" s="73"/>
      <c r="E120" s="73"/>
      <c r="F120" s="73"/>
      <c r="G120" s="73"/>
      <c r="H120" s="73"/>
      <c r="I120" s="73"/>
      <c r="J120" s="74"/>
      <c r="L120" s="72"/>
      <c r="M120" s="73"/>
      <c r="N120" s="73"/>
      <c r="O120" s="73"/>
      <c r="P120" s="73"/>
      <c r="Q120" s="73"/>
      <c r="R120" s="73"/>
      <c r="S120" s="73"/>
      <c r="T120" s="74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</row>
    <row r="121" spans="2:38" ht="24.75" customHeight="1" thickTop="1" thickBot="1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</row>
    <row r="122" spans="2:38" ht="6" customHeight="1" thickTop="1">
      <c r="B122" s="64"/>
      <c r="C122" s="65"/>
      <c r="D122" s="65"/>
      <c r="E122" s="65"/>
      <c r="F122" s="65"/>
      <c r="G122" s="65"/>
      <c r="H122" s="65"/>
      <c r="I122" s="65"/>
      <c r="J122" s="66"/>
      <c r="L122" s="64"/>
      <c r="M122" s="65"/>
      <c r="N122" s="65"/>
      <c r="O122" s="65"/>
      <c r="P122" s="65"/>
      <c r="Q122" s="65"/>
      <c r="R122" s="65"/>
      <c r="S122" s="65"/>
      <c r="T122" s="66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</row>
    <row r="123" spans="2:38">
      <c r="B123" s="67"/>
      <c r="C123" s="39"/>
      <c r="D123" s="39"/>
      <c r="E123" s="433" t="s">
        <v>83</v>
      </c>
      <c r="F123" s="433"/>
      <c r="G123" s="433"/>
      <c r="H123" s="433"/>
      <c r="I123" s="39"/>
      <c r="J123" s="68"/>
      <c r="L123" s="67"/>
      <c r="M123" s="39"/>
      <c r="N123" s="39"/>
      <c r="O123" s="433" t="s">
        <v>83</v>
      </c>
      <c r="P123" s="433"/>
      <c r="Q123" s="433"/>
      <c r="R123" s="433"/>
      <c r="S123" s="39"/>
      <c r="T123" s="68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</row>
    <row r="124" spans="2:38" ht="24.75" customHeight="1">
      <c r="B124" s="67"/>
      <c r="C124" s="421" t="s">
        <v>16</v>
      </c>
      <c r="D124" s="421"/>
      <c r="E124" s="69">
        <f>IF(ROSTER!$L$7&gt;0,ROSTER!$L$7," ")</f>
        <v>23</v>
      </c>
      <c r="F124" s="422" t="str">
        <f>IF(ROSTER!$K$9&gt;"&amp;TEXT",ROSTER!$K$9," ")</f>
        <v xml:space="preserve"> </v>
      </c>
      <c r="G124" s="422"/>
      <c r="H124" s="423" t="str">
        <f>IF(ROSTER!$E$4&gt;"&amp;TEXT",ROSTER!$E$4," ")</f>
        <v>Section 1</v>
      </c>
      <c r="I124" s="423"/>
      <c r="J124" s="68"/>
      <c r="L124" s="67"/>
      <c r="M124" s="421" t="s">
        <v>16</v>
      </c>
      <c r="N124" s="421"/>
      <c r="O124" s="69">
        <f>IF(ROSTER!$L$7&gt;0,ROSTER!$L$7," ")</f>
        <v>23</v>
      </c>
      <c r="P124" s="422" t="str">
        <f>IF(ROSTER!$K$9&gt;"&amp;TEXT",ROSTER!$K$9," ")</f>
        <v xml:space="preserve"> </v>
      </c>
      <c r="Q124" s="422"/>
      <c r="R124" s="423" t="str">
        <f>IF(ROSTER!$E$4&gt;"&amp;TEXT",ROSTER!$E$4," ")</f>
        <v>Section 1</v>
      </c>
      <c r="S124" s="423"/>
      <c r="T124" s="68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</row>
    <row r="125" spans="2:38" ht="14">
      <c r="B125" s="67"/>
      <c r="C125" s="430" t="s">
        <v>17</v>
      </c>
      <c r="D125" s="430"/>
      <c r="E125" s="418" t="str">
        <f>CONCATENATE(ROSTER!$H$39," ",ROSTER!$G$39)</f>
        <v xml:space="preserve"> </v>
      </c>
      <c r="F125" s="418"/>
      <c r="G125" s="418"/>
      <c r="H125" s="424"/>
      <c r="I125" s="425"/>
      <c r="J125" s="68"/>
      <c r="L125" s="67"/>
      <c r="M125" s="430" t="s">
        <v>17</v>
      </c>
      <c r="N125" s="430"/>
      <c r="O125" s="418" t="str">
        <f>CONCATENATE(ROSTER!$H$40," ",ROSTER!$G$40)</f>
        <v xml:space="preserve"> </v>
      </c>
      <c r="P125" s="418"/>
      <c r="Q125" s="418"/>
      <c r="R125" s="424"/>
      <c r="S125" s="425"/>
      <c r="T125" s="68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</row>
    <row r="126" spans="2:38" ht="14">
      <c r="B126" s="67"/>
      <c r="C126" s="430" t="s">
        <v>18</v>
      </c>
      <c r="D126" s="430"/>
      <c r="E126" s="438" t="str">
        <f>IF(ROSTER!$D$39&gt;0,ROSTER!$D$39," ")</f>
        <v xml:space="preserve"> </v>
      </c>
      <c r="F126" s="439"/>
      <c r="G126" s="70" t="s">
        <v>19</v>
      </c>
      <c r="H126" s="426"/>
      <c r="I126" s="427"/>
      <c r="J126" s="68"/>
      <c r="L126" s="67"/>
      <c r="M126" s="430" t="s">
        <v>18</v>
      </c>
      <c r="N126" s="430"/>
      <c r="O126" s="438" t="str">
        <f>IF(ROSTER!$D$40&gt;0,ROSTER!$D$40," ")</f>
        <v xml:space="preserve"> </v>
      </c>
      <c r="P126" s="439"/>
      <c r="Q126" s="70" t="s">
        <v>19</v>
      </c>
      <c r="R126" s="426"/>
      <c r="S126" s="427"/>
      <c r="T126" s="68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</row>
    <row r="127" spans="2:38" ht="16.5">
      <c r="B127" s="67"/>
      <c r="C127" s="430" t="s">
        <v>20</v>
      </c>
      <c r="D127" s="430"/>
      <c r="E127" s="435" t="str">
        <f>IF(ROSTER!$L$39&gt;0,ROSTER!$L$39," ")</f>
        <v xml:space="preserve"> </v>
      </c>
      <c r="F127" s="435"/>
      <c r="G127" s="71" t="str">
        <f>IF(ROSTER!$E$39&gt;0,ROSTER!$E$39," ")</f>
        <v xml:space="preserve"> </v>
      </c>
      <c r="H127" s="426"/>
      <c r="I127" s="427"/>
      <c r="J127" s="68"/>
      <c r="L127" s="67"/>
      <c r="M127" s="430" t="s">
        <v>20</v>
      </c>
      <c r="N127" s="430"/>
      <c r="O127" s="435" t="str">
        <f>IF(ROSTER!$L$40&gt;0,ROSTER!$L$40," ")</f>
        <v xml:space="preserve"> </v>
      </c>
      <c r="P127" s="435"/>
      <c r="Q127" s="71" t="str">
        <f>IF(ROSTER!$E$40&gt;0,ROSTER!$E$40," ")</f>
        <v xml:space="preserve"> </v>
      </c>
      <c r="R127" s="426"/>
      <c r="S127" s="427"/>
      <c r="T127" s="68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</row>
    <row r="128" spans="2:38" ht="24.75" customHeight="1">
      <c r="B128" s="67"/>
      <c r="C128" s="431" t="s">
        <v>39</v>
      </c>
      <c r="D128" s="431"/>
      <c r="E128" s="431"/>
      <c r="F128" s="431"/>
      <c r="G128" s="432"/>
      <c r="H128" s="426"/>
      <c r="I128" s="427"/>
      <c r="J128" s="68"/>
      <c r="L128" s="67"/>
      <c r="M128" s="431" t="s">
        <v>39</v>
      </c>
      <c r="N128" s="431"/>
      <c r="O128" s="431"/>
      <c r="P128" s="431"/>
      <c r="Q128" s="432"/>
      <c r="R128" s="426"/>
      <c r="S128" s="427"/>
      <c r="T128" s="68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</row>
    <row r="129" spans="2:38" ht="19.5" customHeight="1">
      <c r="B129" s="67"/>
      <c r="C129" s="416" t="s">
        <v>40</v>
      </c>
      <c r="D129" s="416"/>
      <c r="E129" s="416"/>
      <c r="F129" s="416"/>
      <c r="G129" s="417"/>
      <c r="H129" s="428"/>
      <c r="I129" s="429"/>
      <c r="J129" s="68"/>
      <c r="L129" s="67"/>
      <c r="M129" s="416" t="s">
        <v>40</v>
      </c>
      <c r="N129" s="416"/>
      <c r="O129" s="416"/>
      <c r="P129" s="416"/>
      <c r="Q129" s="417"/>
      <c r="R129" s="428"/>
      <c r="S129" s="429"/>
      <c r="T129" s="68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</row>
    <row r="130" spans="2:38" ht="12.75" customHeight="1">
      <c r="B130" s="67"/>
      <c r="C130" s="419" t="str">
        <f>IF(ROSTER!$E$49&gt;"&amp;TEXT",ROSTER!$E$49," ")</f>
        <v xml:space="preserve"> </v>
      </c>
      <c r="D130" s="419"/>
      <c r="E130" s="419"/>
      <c r="F130" s="420"/>
      <c r="G130" s="420"/>
      <c r="H130" s="434" t="str">
        <f>IF(ROSTER!$D$8&gt;"&amp;TEXT",ROSTER!$D$8," ")</f>
        <v xml:space="preserve"> </v>
      </c>
      <c r="I130" s="434"/>
      <c r="J130" s="68"/>
      <c r="L130" s="67"/>
      <c r="M130" s="419" t="str">
        <f>IF(ROSTER!$E$49&gt;"&amp;TEXT",ROSTER!$E$49," ")</f>
        <v xml:space="preserve"> </v>
      </c>
      <c r="N130" s="419"/>
      <c r="O130" s="419"/>
      <c r="P130" s="420"/>
      <c r="Q130" s="420"/>
      <c r="R130" s="434" t="str">
        <f>IF(ROSTER!$D$8&gt;"&amp;TEXT",ROSTER!$D$8," ")</f>
        <v xml:space="preserve"> </v>
      </c>
      <c r="S130" s="434"/>
      <c r="T130" s="68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</row>
    <row r="131" spans="2:38" ht="12.75" customHeight="1">
      <c r="B131" s="67"/>
      <c r="D131" s="437">
        <f ca="1">NOW( )</f>
        <v>43675.921382638888</v>
      </c>
      <c r="E131" s="437"/>
      <c r="F131" s="437"/>
      <c r="H131" s="434"/>
      <c r="I131" s="434"/>
      <c r="J131" s="68"/>
      <c r="L131" s="67"/>
      <c r="N131" s="437">
        <f ca="1">NOW( )</f>
        <v>43675.921382638888</v>
      </c>
      <c r="O131" s="437"/>
      <c r="P131" s="437"/>
      <c r="R131" s="434"/>
      <c r="S131" s="434"/>
      <c r="T131" s="68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</row>
    <row r="132" spans="2:38" ht="5.25" customHeight="1" thickBot="1">
      <c r="B132" s="72"/>
      <c r="C132" s="73"/>
      <c r="D132" s="73"/>
      <c r="E132" s="73"/>
      <c r="F132" s="73"/>
      <c r="G132" s="73"/>
      <c r="H132" s="73"/>
      <c r="I132" s="73"/>
      <c r="J132" s="74"/>
      <c r="L132" s="72"/>
      <c r="M132" s="73"/>
      <c r="N132" s="73"/>
      <c r="O132" s="73"/>
      <c r="P132" s="73"/>
      <c r="Q132" s="73"/>
      <c r="R132" s="73"/>
      <c r="S132" s="73"/>
      <c r="T132" s="74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</row>
    <row r="133" spans="2:38" ht="13.5" thickTop="1" thickBot="1"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</row>
    <row r="134" spans="2:38" ht="6" customHeight="1" thickTop="1">
      <c r="B134" s="64"/>
      <c r="C134" s="65"/>
      <c r="D134" s="65"/>
      <c r="E134" s="65"/>
      <c r="F134" s="65"/>
      <c r="G134" s="65"/>
      <c r="H134" s="65"/>
      <c r="I134" s="65"/>
      <c r="J134" s="66"/>
      <c r="L134" s="64"/>
      <c r="M134" s="65"/>
      <c r="N134" s="65"/>
      <c r="O134" s="65"/>
      <c r="P134" s="65"/>
      <c r="Q134" s="65"/>
      <c r="R134" s="65"/>
      <c r="S134" s="65"/>
      <c r="T134" s="66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</row>
    <row r="135" spans="2:38">
      <c r="B135" s="67"/>
      <c r="C135" s="39"/>
      <c r="D135" s="39"/>
      <c r="E135" s="433" t="s">
        <v>83</v>
      </c>
      <c r="F135" s="433"/>
      <c r="G135" s="433"/>
      <c r="H135" s="433"/>
      <c r="I135" s="39"/>
      <c r="J135" s="68"/>
      <c r="L135" s="67"/>
      <c r="M135" s="39"/>
      <c r="N135" s="39"/>
      <c r="O135" s="433" t="s">
        <v>83</v>
      </c>
      <c r="P135" s="433"/>
      <c r="Q135" s="433"/>
      <c r="R135" s="433"/>
      <c r="S135" s="39"/>
      <c r="T135" s="68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</row>
    <row r="136" spans="2:38" ht="24.75" customHeight="1">
      <c r="B136" s="67"/>
      <c r="C136" s="421" t="s">
        <v>16</v>
      </c>
      <c r="D136" s="421"/>
      <c r="E136" s="69">
        <f>IF(ROSTER!$L$7&gt;0,ROSTER!$L$7," ")</f>
        <v>23</v>
      </c>
      <c r="F136" s="422" t="str">
        <f>IF(ROSTER!$K$9&gt;"&amp;TEXT",ROSTER!$K$9," ")</f>
        <v xml:space="preserve"> </v>
      </c>
      <c r="G136" s="422"/>
      <c r="H136" s="423" t="str">
        <f>IF(ROSTER!$E$4&gt;"&amp;TEXT",ROSTER!$E$4," ")</f>
        <v>Section 1</v>
      </c>
      <c r="I136" s="423"/>
      <c r="J136" s="68"/>
      <c r="L136" s="67"/>
      <c r="M136" s="421" t="s">
        <v>16</v>
      </c>
      <c r="N136" s="421"/>
      <c r="O136" s="69">
        <f>IF(ROSTER!$L$7&gt;0,ROSTER!$L$7," ")</f>
        <v>23</v>
      </c>
      <c r="P136" s="422" t="str">
        <f>IF(ROSTER!$K$9&gt;"&amp;TEXT",ROSTER!$K$9," ")</f>
        <v xml:space="preserve"> </v>
      </c>
      <c r="Q136" s="422"/>
      <c r="R136" s="423" t="str">
        <f>IF(ROSTER!$E$4&gt;"&amp;TEXT",ROSTER!$E$4," ")</f>
        <v>Section 1</v>
      </c>
      <c r="S136" s="423"/>
      <c r="T136" s="68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</row>
    <row r="137" spans="2:38" ht="14">
      <c r="B137" s="67"/>
      <c r="C137" s="430" t="s">
        <v>17</v>
      </c>
      <c r="D137" s="430"/>
      <c r="E137" s="418" t="str">
        <f>CONCATENATE(ROSTER!$H$41," ",ROSTER!$G$41)</f>
        <v xml:space="preserve"> </v>
      </c>
      <c r="F137" s="418"/>
      <c r="G137" s="418"/>
      <c r="H137" s="424"/>
      <c r="I137" s="425"/>
      <c r="J137" s="68"/>
      <c r="L137" s="67"/>
      <c r="M137" s="430" t="s">
        <v>17</v>
      </c>
      <c r="N137" s="430"/>
      <c r="O137" s="418" t="str">
        <f>CONCATENATE(ROSTER!$H$42," ",ROSTER!$G$42)</f>
        <v xml:space="preserve"> </v>
      </c>
      <c r="P137" s="418"/>
      <c r="Q137" s="418"/>
      <c r="R137" s="424"/>
      <c r="S137" s="425"/>
      <c r="T137" s="68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</row>
    <row r="138" spans="2:38" ht="14">
      <c r="B138" s="67"/>
      <c r="C138" s="430" t="s">
        <v>18</v>
      </c>
      <c r="D138" s="430"/>
      <c r="E138" s="438" t="str">
        <f>IF(ROSTER!$D$41&gt;0,ROSTER!$D$41," ")</f>
        <v xml:space="preserve"> </v>
      </c>
      <c r="F138" s="439"/>
      <c r="G138" s="70" t="s">
        <v>19</v>
      </c>
      <c r="H138" s="426"/>
      <c r="I138" s="427"/>
      <c r="J138" s="68"/>
      <c r="L138" s="67"/>
      <c r="M138" s="430" t="s">
        <v>18</v>
      </c>
      <c r="N138" s="430"/>
      <c r="O138" s="438" t="str">
        <f>IF(ROSTER!$D$42&gt;0,ROSTER!$D$42," ")</f>
        <v xml:space="preserve"> </v>
      </c>
      <c r="P138" s="439"/>
      <c r="Q138" s="70" t="s">
        <v>19</v>
      </c>
      <c r="R138" s="426"/>
      <c r="S138" s="427"/>
      <c r="T138" s="68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</row>
    <row r="139" spans="2:38" ht="16.5">
      <c r="B139" s="67"/>
      <c r="C139" s="430" t="s">
        <v>20</v>
      </c>
      <c r="D139" s="430"/>
      <c r="E139" s="435" t="str">
        <f>IF(ROSTER!$L$41&gt;0,ROSTER!$L$41," ")</f>
        <v xml:space="preserve"> </v>
      </c>
      <c r="F139" s="435"/>
      <c r="G139" s="71" t="str">
        <f>IF(ROSTER!$E$41&gt;0,ROSTER!$E$41," ")</f>
        <v xml:space="preserve"> </v>
      </c>
      <c r="H139" s="426"/>
      <c r="I139" s="427"/>
      <c r="J139" s="68"/>
      <c r="L139" s="67"/>
      <c r="M139" s="430" t="s">
        <v>20</v>
      </c>
      <c r="N139" s="430"/>
      <c r="O139" s="435" t="str">
        <f>IF(ROSTER!$L$42&gt;0,ROSTER!$L$42," ")</f>
        <v xml:space="preserve"> </v>
      </c>
      <c r="P139" s="435"/>
      <c r="Q139" s="71" t="str">
        <f>IF(ROSTER!$E$42&gt;0,ROSTER!$E$42," ")</f>
        <v xml:space="preserve"> </v>
      </c>
      <c r="R139" s="426"/>
      <c r="S139" s="427"/>
      <c r="T139" s="68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</row>
    <row r="140" spans="2:38" ht="24.75" customHeight="1">
      <c r="B140" s="67"/>
      <c r="C140" s="431" t="s">
        <v>39</v>
      </c>
      <c r="D140" s="431"/>
      <c r="E140" s="431"/>
      <c r="F140" s="431"/>
      <c r="G140" s="432"/>
      <c r="H140" s="426"/>
      <c r="I140" s="427"/>
      <c r="J140" s="68"/>
      <c r="L140" s="67"/>
      <c r="M140" s="431" t="s">
        <v>39</v>
      </c>
      <c r="N140" s="431"/>
      <c r="O140" s="431"/>
      <c r="P140" s="431"/>
      <c r="Q140" s="432"/>
      <c r="R140" s="426"/>
      <c r="S140" s="427"/>
      <c r="T140" s="68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</row>
    <row r="141" spans="2:38" ht="19.5" customHeight="1">
      <c r="B141" s="67"/>
      <c r="C141" s="416" t="s">
        <v>40</v>
      </c>
      <c r="D141" s="416"/>
      <c r="E141" s="416"/>
      <c r="F141" s="416"/>
      <c r="G141" s="417"/>
      <c r="H141" s="428"/>
      <c r="I141" s="429"/>
      <c r="J141" s="68"/>
      <c r="L141" s="67"/>
      <c r="M141" s="416" t="s">
        <v>40</v>
      </c>
      <c r="N141" s="416"/>
      <c r="O141" s="416"/>
      <c r="P141" s="416"/>
      <c r="Q141" s="417"/>
      <c r="R141" s="428"/>
      <c r="S141" s="429"/>
      <c r="T141" s="68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</row>
    <row r="142" spans="2:38" ht="12.75" customHeight="1">
      <c r="B142" s="67"/>
      <c r="C142" s="419" t="str">
        <f>IF(ROSTER!$E$49&gt;"&amp;TEXT",ROSTER!$E$49," ")</f>
        <v xml:space="preserve"> </v>
      </c>
      <c r="D142" s="419"/>
      <c r="E142" s="419"/>
      <c r="F142" s="420"/>
      <c r="G142" s="420"/>
      <c r="H142" s="434" t="str">
        <f>IF(ROSTER!$D$8&gt;"&amp;TEXT",ROSTER!$D$8," ")</f>
        <v xml:space="preserve"> </v>
      </c>
      <c r="I142" s="434"/>
      <c r="J142" s="68"/>
      <c r="L142" s="67"/>
      <c r="M142" s="419" t="str">
        <f>IF(ROSTER!$E$49&gt;"&amp;TEXT",ROSTER!$E$49," ")</f>
        <v xml:space="preserve"> </v>
      </c>
      <c r="N142" s="419"/>
      <c r="O142" s="419"/>
      <c r="P142" s="420"/>
      <c r="Q142" s="420"/>
      <c r="R142" s="434" t="str">
        <f>IF(ROSTER!$D$8&gt;"&amp;TEXT",ROSTER!$D$8," ")</f>
        <v xml:space="preserve"> </v>
      </c>
      <c r="S142" s="434"/>
      <c r="T142" s="68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</row>
    <row r="143" spans="2:38" ht="12.75" customHeight="1">
      <c r="B143" s="67"/>
      <c r="D143" s="437">
        <f ca="1">NOW( )</f>
        <v>43675.921382638888</v>
      </c>
      <c r="E143" s="437"/>
      <c r="F143" s="437"/>
      <c r="H143" s="434"/>
      <c r="I143" s="434"/>
      <c r="J143" s="68"/>
      <c r="L143" s="67"/>
      <c r="N143" s="437">
        <f ca="1">NOW( )</f>
        <v>43675.921382638888</v>
      </c>
      <c r="O143" s="437"/>
      <c r="P143" s="437"/>
      <c r="R143" s="434"/>
      <c r="S143" s="434"/>
      <c r="T143" s="68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</row>
    <row r="144" spans="2:38" ht="5.25" customHeight="1" thickBot="1">
      <c r="B144" s="72"/>
      <c r="C144" s="73"/>
      <c r="D144" s="73"/>
      <c r="E144" s="73"/>
      <c r="F144" s="73"/>
      <c r="G144" s="73"/>
      <c r="H144" s="73"/>
      <c r="I144" s="73"/>
      <c r="J144" s="74"/>
      <c r="L144" s="72"/>
      <c r="M144" s="73"/>
      <c r="N144" s="73"/>
      <c r="O144" s="73"/>
      <c r="P144" s="73"/>
      <c r="Q144" s="73"/>
      <c r="R144" s="73"/>
      <c r="S144" s="73"/>
      <c r="T144" s="74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</row>
    <row r="145" spans="22:38" ht="24.75" customHeight="1" thickTop="1"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</row>
    <row r="146" spans="22:38"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</row>
    <row r="147" spans="22:38"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</row>
    <row r="148" spans="22:38"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</row>
    <row r="149" spans="22:38"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</row>
    <row r="150" spans="22:38"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</row>
    <row r="151" spans="22:38"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</row>
    <row r="152" spans="22:38"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</row>
    <row r="153" spans="22:38"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</row>
    <row r="154" spans="22:38"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</row>
    <row r="155" spans="22:38"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</row>
    <row r="156" spans="22:38"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</row>
    <row r="157" spans="22:38"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</row>
    <row r="158" spans="22:38"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</row>
    <row r="159" spans="22:38"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</row>
    <row r="160" spans="22:38"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</row>
    <row r="161" s="63" customFormat="1"/>
    <row r="162" s="63" customFormat="1"/>
    <row r="163" s="63" customFormat="1"/>
    <row r="164" s="63" customFormat="1"/>
    <row r="165" s="63" customFormat="1"/>
    <row r="166" s="63" customFormat="1"/>
    <row r="167" s="63" customFormat="1"/>
    <row r="168" s="63" customFormat="1"/>
    <row r="169" s="63" customFormat="1"/>
    <row r="170" s="63" customFormat="1"/>
    <row r="171" s="63" customFormat="1"/>
    <row r="172" s="63" customFormat="1"/>
    <row r="173" s="63" customFormat="1"/>
    <row r="174" s="63" customFormat="1"/>
    <row r="175" s="63" customFormat="1"/>
    <row r="176" s="63" customFormat="1"/>
    <row r="177" s="63" customFormat="1"/>
    <row r="178" s="63" customFormat="1"/>
    <row r="179" s="63" customFormat="1"/>
    <row r="180" s="63" customFormat="1"/>
    <row r="181" s="63" customFormat="1"/>
    <row r="182" s="63" customFormat="1"/>
    <row r="183" s="63" customFormat="1"/>
    <row r="184" s="63" customFormat="1"/>
    <row r="185" s="63" customFormat="1"/>
    <row r="186" s="63" customFormat="1"/>
    <row r="187" s="63" customFormat="1"/>
    <row r="188" s="63" customFormat="1"/>
    <row r="189" s="63" customFormat="1"/>
    <row r="190" s="63" customFormat="1"/>
    <row r="191" s="63" customFormat="1"/>
    <row r="192" s="63" customFormat="1"/>
    <row r="193" s="63" customFormat="1"/>
    <row r="194" s="63" customFormat="1"/>
    <row r="195" s="63" customFormat="1"/>
    <row r="196" s="63" customFormat="1"/>
    <row r="197" s="63" customFormat="1"/>
    <row r="198" s="63" customFormat="1"/>
    <row r="199" s="63" customFormat="1"/>
    <row r="200" s="63" customFormat="1"/>
    <row r="201" s="63" customFormat="1"/>
    <row r="202" s="63" customFormat="1"/>
    <row r="203" s="63" customFormat="1"/>
    <row r="204" s="63" customFormat="1"/>
    <row r="205" s="63" customFormat="1"/>
    <row r="206" s="63" customFormat="1"/>
    <row r="207" s="63" customFormat="1"/>
    <row r="208" s="63" customFormat="1"/>
    <row r="209" s="63" customFormat="1"/>
    <row r="210" s="63" customFormat="1"/>
    <row r="211" s="63" customFormat="1"/>
    <row r="212" s="63" customFormat="1"/>
    <row r="213" s="63" customFormat="1"/>
    <row r="214" s="63" customFormat="1"/>
    <row r="215" s="63" customFormat="1"/>
    <row r="216" s="63" customFormat="1"/>
    <row r="217" s="63" customFormat="1"/>
    <row r="218" s="63" customFormat="1"/>
    <row r="219" s="63" customFormat="1"/>
    <row r="220" s="63" customFormat="1"/>
    <row r="221" s="63" customFormat="1"/>
    <row r="222" s="63" customFormat="1"/>
    <row r="223" s="63" customFormat="1"/>
    <row r="224" s="63" customFormat="1"/>
    <row r="225" s="63" customFormat="1"/>
    <row r="226" s="63" customFormat="1"/>
    <row r="227" s="63" customFormat="1"/>
    <row r="228" s="63" customFormat="1"/>
    <row r="229" s="63" customFormat="1"/>
    <row r="230" s="63" customFormat="1"/>
    <row r="231" s="63" customFormat="1"/>
    <row r="232" s="63" customFormat="1"/>
    <row r="233" s="63" customFormat="1"/>
    <row r="234" s="63" customFormat="1"/>
    <row r="235" s="63" customFormat="1"/>
    <row r="236" s="63" customFormat="1"/>
    <row r="237" s="63" customFormat="1"/>
    <row r="238" s="63" customFormat="1"/>
    <row r="239" s="63" customFormat="1"/>
    <row r="240" s="63" customFormat="1"/>
    <row r="241" s="63" customFormat="1"/>
    <row r="242" s="63" customFormat="1"/>
    <row r="243" s="63" customFormat="1"/>
    <row r="244" s="63" customFormat="1"/>
    <row r="245" s="63" customFormat="1"/>
    <row r="246" s="63" customFormat="1"/>
    <row r="247" s="63" customFormat="1"/>
    <row r="248" s="63" customFormat="1"/>
    <row r="249" s="63" customFormat="1"/>
    <row r="250" s="63" customFormat="1"/>
    <row r="251" s="63" customFormat="1"/>
    <row r="252" s="63" customFormat="1"/>
    <row r="253" s="63" customFormat="1"/>
    <row r="254" s="63" customFormat="1"/>
    <row r="255" s="63" customFormat="1"/>
    <row r="256" s="63" customFormat="1"/>
    <row r="257" s="63" customFormat="1"/>
    <row r="258" s="63" customFormat="1"/>
    <row r="259" s="63" customFormat="1"/>
    <row r="260" s="63" customFormat="1"/>
    <row r="261" s="63" customFormat="1"/>
    <row r="262" s="63" customFormat="1"/>
    <row r="263" s="63" customFormat="1"/>
    <row r="264" s="63" customFormat="1"/>
    <row r="265" s="63" customFormat="1"/>
    <row r="266" s="63" customFormat="1"/>
    <row r="267" s="63" customFormat="1"/>
    <row r="268" s="63" customFormat="1"/>
    <row r="269" s="63" customFormat="1"/>
    <row r="270" s="63" customFormat="1"/>
    <row r="271" s="63" customFormat="1"/>
    <row r="272" s="63" customFormat="1"/>
    <row r="273" s="63" customFormat="1"/>
    <row r="274" s="63" customFormat="1"/>
    <row r="275" s="63" customFormat="1"/>
    <row r="276" s="63" customFormat="1"/>
    <row r="277" s="63" customFormat="1"/>
    <row r="278" s="63" customFormat="1"/>
    <row r="279" s="63" customFormat="1"/>
  </sheetData>
  <sheetProtection algorithmName="SHA-512" hashValue="59ZBhLVJUC6RsV6+4IlOIZVs0mxZgjCpvN8GYC38oP83i40X2SjL4QNUP0jrgbODnToLjdsvfIU/mwwvy1Mztw==" saltValue="eSK3jETYNtIi4IlPcLWuwQ==" spinCount="100000" sheet="1" scenarios="1" selectLockedCells="1"/>
  <mergeCells count="408">
    <mergeCell ref="F52:G52"/>
    <mergeCell ref="M16:N16"/>
    <mergeCell ref="E15:H15"/>
    <mergeCell ref="M53:N53"/>
    <mergeCell ref="O29:Q29"/>
    <mergeCell ref="O103:P103"/>
    <mergeCell ref="P130:Q130"/>
    <mergeCell ref="M28:N28"/>
    <mergeCell ref="C22:E22"/>
    <mergeCell ref="F22:G22"/>
    <mergeCell ref="H22:I23"/>
    <mergeCell ref="C16:D16"/>
    <mergeCell ref="F16:G16"/>
    <mergeCell ref="M22:O22"/>
    <mergeCell ref="E19:F19"/>
    <mergeCell ref="M19:N19"/>
    <mergeCell ref="M17:N17"/>
    <mergeCell ref="E101:G101"/>
    <mergeCell ref="H52:I52"/>
    <mergeCell ref="C57:G57"/>
    <mergeCell ref="C53:D53"/>
    <mergeCell ref="F28:G28"/>
    <mergeCell ref="C66:D66"/>
    <mergeCell ref="E66:F66"/>
    <mergeCell ref="R142:S143"/>
    <mergeCell ref="D143:F143"/>
    <mergeCell ref="N143:P143"/>
    <mergeCell ref="C142:E142"/>
    <mergeCell ref="F142:G142"/>
    <mergeCell ref="H142:I143"/>
    <mergeCell ref="M142:O142"/>
    <mergeCell ref="P142:Q142"/>
    <mergeCell ref="E137:G137"/>
    <mergeCell ref="H137:I141"/>
    <mergeCell ref="M137:N137"/>
    <mergeCell ref="C140:G140"/>
    <mergeCell ref="M140:Q140"/>
    <mergeCell ref="O137:Q137"/>
    <mergeCell ref="R137:S141"/>
    <mergeCell ref="C138:D138"/>
    <mergeCell ref="E138:F138"/>
    <mergeCell ref="M138:N138"/>
    <mergeCell ref="O138:P138"/>
    <mergeCell ref="C139:D139"/>
    <mergeCell ref="E139:F139"/>
    <mergeCell ref="M139:N139"/>
    <mergeCell ref="O139:P139"/>
    <mergeCell ref="C137:D137"/>
    <mergeCell ref="R130:S131"/>
    <mergeCell ref="D131:F131"/>
    <mergeCell ref="N131:P131"/>
    <mergeCell ref="C130:E130"/>
    <mergeCell ref="F130:G130"/>
    <mergeCell ref="H130:I131"/>
    <mergeCell ref="M130:O130"/>
    <mergeCell ref="C136:D136"/>
    <mergeCell ref="F136:G136"/>
    <mergeCell ref="H136:I136"/>
    <mergeCell ref="M136:N136"/>
    <mergeCell ref="P136:Q136"/>
    <mergeCell ref="R136:S136"/>
    <mergeCell ref="E135:H135"/>
    <mergeCell ref="O135:R135"/>
    <mergeCell ref="E125:G125"/>
    <mergeCell ref="H125:I129"/>
    <mergeCell ref="M125:N125"/>
    <mergeCell ref="C128:G128"/>
    <mergeCell ref="M128:Q128"/>
    <mergeCell ref="O125:Q125"/>
    <mergeCell ref="C129:G129"/>
    <mergeCell ref="M129:Q129"/>
    <mergeCell ref="R125:S129"/>
    <mergeCell ref="C126:D126"/>
    <mergeCell ref="E126:F126"/>
    <mergeCell ref="M126:N126"/>
    <mergeCell ref="O126:P126"/>
    <mergeCell ref="C127:D127"/>
    <mergeCell ref="E127:F127"/>
    <mergeCell ref="M127:N127"/>
    <mergeCell ref="O127:P127"/>
    <mergeCell ref="C125:D125"/>
    <mergeCell ref="H118:I119"/>
    <mergeCell ref="H113:I117"/>
    <mergeCell ref="C118:E118"/>
    <mergeCell ref="F118:G118"/>
    <mergeCell ref="E115:F115"/>
    <mergeCell ref="C116:G116"/>
    <mergeCell ref="O123:R123"/>
    <mergeCell ref="C124:D124"/>
    <mergeCell ref="F124:G124"/>
    <mergeCell ref="H124:I124"/>
    <mergeCell ref="M124:N124"/>
    <mergeCell ref="P124:Q124"/>
    <mergeCell ref="R124:S124"/>
    <mergeCell ref="E123:H123"/>
    <mergeCell ref="R118:S119"/>
    <mergeCell ref="D119:F119"/>
    <mergeCell ref="N119:P119"/>
    <mergeCell ref="M118:O118"/>
    <mergeCell ref="P118:Q118"/>
    <mergeCell ref="M113:N113"/>
    <mergeCell ref="M116:Q116"/>
    <mergeCell ref="O113:Q113"/>
    <mergeCell ref="M114:N114"/>
    <mergeCell ref="C114:D114"/>
    <mergeCell ref="R22:S23"/>
    <mergeCell ref="N23:P23"/>
    <mergeCell ref="P22:Q22"/>
    <mergeCell ref="R76:S76"/>
    <mergeCell ref="R88:S88"/>
    <mergeCell ref="O87:R87"/>
    <mergeCell ref="R70:S71"/>
    <mergeCell ref="N71:P71"/>
    <mergeCell ref="R82:S83"/>
    <mergeCell ref="P76:Q76"/>
    <mergeCell ref="M80:Q80"/>
    <mergeCell ref="M43:N43"/>
    <mergeCell ref="R52:S52"/>
    <mergeCell ref="R64:S64"/>
    <mergeCell ref="R65:S69"/>
    <mergeCell ref="M66:N66"/>
    <mergeCell ref="O66:P66"/>
    <mergeCell ref="M67:N67"/>
    <mergeCell ref="O55:P55"/>
    <mergeCell ref="M55:N55"/>
    <mergeCell ref="M57:Q57"/>
    <mergeCell ref="O53:Q53"/>
    <mergeCell ref="R28:S28"/>
    <mergeCell ref="R77:S81"/>
    <mergeCell ref="H28:I28"/>
    <mergeCell ref="M4:N4"/>
    <mergeCell ref="H10:I11"/>
    <mergeCell ref="P16:Q16"/>
    <mergeCell ref="C112:D112"/>
    <mergeCell ref="F112:G112"/>
    <mergeCell ref="M112:N112"/>
    <mergeCell ref="P112:Q112"/>
    <mergeCell ref="R112:S112"/>
    <mergeCell ref="H112:I112"/>
    <mergeCell ref="H106:I107"/>
    <mergeCell ref="M103:N103"/>
    <mergeCell ref="C103:D103"/>
    <mergeCell ref="E103:F103"/>
    <mergeCell ref="R101:S105"/>
    <mergeCell ref="C102:D102"/>
    <mergeCell ref="E102:F102"/>
    <mergeCell ref="M102:N102"/>
    <mergeCell ref="O102:P102"/>
    <mergeCell ref="H101:I105"/>
    <mergeCell ref="M101:N101"/>
    <mergeCell ref="C104:G104"/>
    <mergeCell ref="M104:Q104"/>
    <mergeCell ref="C101:D101"/>
    <mergeCell ref="E114:F114"/>
    <mergeCell ref="O114:P114"/>
    <mergeCell ref="C115:D115"/>
    <mergeCell ref="M115:N115"/>
    <mergeCell ref="O115:P115"/>
    <mergeCell ref="C113:D113"/>
    <mergeCell ref="E113:G113"/>
    <mergeCell ref="R106:S107"/>
    <mergeCell ref="D107:F107"/>
    <mergeCell ref="N107:P107"/>
    <mergeCell ref="P106:Q106"/>
    <mergeCell ref="C106:E106"/>
    <mergeCell ref="F106:G106"/>
    <mergeCell ref="M106:O106"/>
    <mergeCell ref="E111:H111"/>
    <mergeCell ref="O111:R111"/>
    <mergeCell ref="R113:S117"/>
    <mergeCell ref="R94:S95"/>
    <mergeCell ref="D95:F95"/>
    <mergeCell ref="N95:P95"/>
    <mergeCell ref="C94:E94"/>
    <mergeCell ref="F94:G94"/>
    <mergeCell ref="P94:Q94"/>
    <mergeCell ref="M94:O94"/>
    <mergeCell ref="H94:I95"/>
    <mergeCell ref="F100:G100"/>
    <mergeCell ref="M100:N100"/>
    <mergeCell ref="P100:Q100"/>
    <mergeCell ref="R100:S100"/>
    <mergeCell ref="H100:I100"/>
    <mergeCell ref="E99:H99"/>
    <mergeCell ref="O99:R99"/>
    <mergeCell ref="C100:D100"/>
    <mergeCell ref="D83:F83"/>
    <mergeCell ref="N83:P83"/>
    <mergeCell ref="C82:E82"/>
    <mergeCell ref="F82:G82"/>
    <mergeCell ref="R89:S93"/>
    <mergeCell ref="C90:D90"/>
    <mergeCell ref="E90:F90"/>
    <mergeCell ref="M90:N90"/>
    <mergeCell ref="O90:P90"/>
    <mergeCell ref="C91:D91"/>
    <mergeCell ref="E91:F91"/>
    <mergeCell ref="M91:N91"/>
    <mergeCell ref="O91:P91"/>
    <mergeCell ref="C89:D89"/>
    <mergeCell ref="C78:D78"/>
    <mergeCell ref="E78:F78"/>
    <mergeCell ref="M77:N77"/>
    <mergeCell ref="M79:N79"/>
    <mergeCell ref="O79:P79"/>
    <mergeCell ref="H77:I81"/>
    <mergeCell ref="C81:G81"/>
    <mergeCell ref="M81:Q81"/>
    <mergeCell ref="C77:D77"/>
    <mergeCell ref="M78:N78"/>
    <mergeCell ref="E77:G77"/>
    <mergeCell ref="C80:G80"/>
    <mergeCell ref="C79:D79"/>
    <mergeCell ref="E79:F79"/>
    <mergeCell ref="O78:P78"/>
    <mergeCell ref="O77:Q77"/>
    <mergeCell ref="E75:H75"/>
    <mergeCell ref="O75:R75"/>
    <mergeCell ref="C70:E70"/>
    <mergeCell ref="F70:G70"/>
    <mergeCell ref="C76:D76"/>
    <mergeCell ref="F76:G76"/>
    <mergeCell ref="M76:N76"/>
    <mergeCell ref="H76:I76"/>
    <mergeCell ref="D71:F71"/>
    <mergeCell ref="M70:O70"/>
    <mergeCell ref="P70:Q70"/>
    <mergeCell ref="H70:I71"/>
    <mergeCell ref="C69:G69"/>
    <mergeCell ref="C64:D64"/>
    <mergeCell ref="F64:G64"/>
    <mergeCell ref="M64:N64"/>
    <mergeCell ref="P64:Q64"/>
    <mergeCell ref="H64:I64"/>
    <mergeCell ref="C65:D65"/>
    <mergeCell ref="E65:G65"/>
    <mergeCell ref="H65:I69"/>
    <mergeCell ref="M65:N65"/>
    <mergeCell ref="C68:G68"/>
    <mergeCell ref="M68:Q68"/>
    <mergeCell ref="O65:Q65"/>
    <mergeCell ref="C67:D67"/>
    <mergeCell ref="O67:P67"/>
    <mergeCell ref="E67:F67"/>
    <mergeCell ref="M69:Q69"/>
    <mergeCell ref="H58:I59"/>
    <mergeCell ref="R58:S59"/>
    <mergeCell ref="D59:F59"/>
    <mergeCell ref="N59:P59"/>
    <mergeCell ref="C58:E58"/>
    <mergeCell ref="F58:G58"/>
    <mergeCell ref="M58:O58"/>
    <mergeCell ref="P58:Q58"/>
    <mergeCell ref="E63:H63"/>
    <mergeCell ref="O63:R63"/>
    <mergeCell ref="C56:G56"/>
    <mergeCell ref="M56:Q56"/>
    <mergeCell ref="R53:S57"/>
    <mergeCell ref="C54:D54"/>
    <mergeCell ref="E54:F54"/>
    <mergeCell ref="M54:N54"/>
    <mergeCell ref="O54:P54"/>
    <mergeCell ref="C55:D55"/>
    <mergeCell ref="E55:F55"/>
    <mergeCell ref="E53:G53"/>
    <mergeCell ref="H53:I57"/>
    <mergeCell ref="R46:S47"/>
    <mergeCell ref="D47:F47"/>
    <mergeCell ref="N47:P47"/>
    <mergeCell ref="C46:E46"/>
    <mergeCell ref="F46:G46"/>
    <mergeCell ref="M46:O46"/>
    <mergeCell ref="P46:Q46"/>
    <mergeCell ref="C45:G45"/>
    <mergeCell ref="H46:I47"/>
    <mergeCell ref="E41:G41"/>
    <mergeCell ref="H41:I45"/>
    <mergeCell ref="M41:N41"/>
    <mergeCell ref="R41:S45"/>
    <mergeCell ref="C42:D42"/>
    <mergeCell ref="E42:F42"/>
    <mergeCell ref="M42:N42"/>
    <mergeCell ref="O42:P42"/>
    <mergeCell ref="O43:P43"/>
    <mergeCell ref="C41:D41"/>
    <mergeCell ref="C20:G20"/>
    <mergeCell ref="O19:P19"/>
    <mergeCell ref="C17:D17"/>
    <mergeCell ref="M20:Q20"/>
    <mergeCell ref="O17:Q17"/>
    <mergeCell ref="R10:S11"/>
    <mergeCell ref="N11:P11"/>
    <mergeCell ref="M10:O10"/>
    <mergeCell ref="P10:Q10"/>
    <mergeCell ref="R17:S21"/>
    <mergeCell ref="D11:F11"/>
    <mergeCell ref="O18:P18"/>
    <mergeCell ref="R16:S16"/>
    <mergeCell ref="E18:F18"/>
    <mergeCell ref="M18:N18"/>
    <mergeCell ref="C19:D19"/>
    <mergeCell ref="H16:I16"/>
    <mergeCell ref="C6:D6"/>
    <mergeCell ref="C10:E10"/>
    <mergeCell ref="F10:G10"/>
    <mergeCell ref="O3:R3"/>
    <mergeCell ref="M5:N5"/>
    <mergeCell ref="O5:Q5"/>
    <mergeCell ref="R5:S9"/>
    <mergeCell ref="M6:N6"/>
    <mergeCell ref="E3:H3"/>
    <mergeCell ref="P4:Q4"/>
    <mergeCell ref="C8:G8"/>
    <mergeCell ref="C9:G9"/>
    <mergeCell ref="H4:I4"/>
    <mergeCell ref="R4:S4"/>
    <mergeCell ref="C7:D7"/>
    <mergeCell ref="E5:G5"/>
    <mergeCell ref="E6:F6"/>
    <mergeCell ref="E7:F7"/>
    <mergeCell ref="O6:P6"/>
    <mergeCell ref="M7:N7"/>
    <mergeCell ref="F4:G4"/>
    <mergeCell ref="C4:D4"/>
    <mergeCell ref="R40:S40"/>
    <mergeCell ref="E51:H51"/>
    <mergeCell ref="O51:R51"/>
    <mergeCell ref="P28:Q28"/>
    <mergeCell ref="H29:I33"/>
    <mergeCell ref="M29:N29"/>
    <mergeCell ref="O7:P7"/>
    <mergeCell ref="M8:Q8"/>
    <mergeCell ref="M30:N30"/>
    <mergeCell ref="O30:P30"/>
    <mergeCell ref="M9:Q9"/>
    <mergeCell ref="C21:G21"/>
    <mergeCell ref="M21:Q21"/>
    <mergeCell ref="O27:R27"/>
    <mergeCell ref="C28:D28"/>
    <mergeCell ref="E39:H39"/>
    <mergeCell ref="O15:R15"/>
    <mergeCell ref="E27:H27"/>
    <mergeCell ref="E17:G17"/>
    <mergeCell ref="H17:I21"/>
    <mergeCell ref="D23:F23"/>
    <mergeCell ref="H5:I9"/>
    <mergeCell ref="C5:D5"/>
    <mergeCell ref="C18:D18"/>
    <mergeCell ref="C29:D29"/>
    <mergeCell ref="R34:S35"/>
    <mergeCell ref="D35:F35"/>
    <mergeCell ref="N35:P35"/>
    <mergeCell ref="C34:E34"/>
    <mergeCell ref="F34:G34"/>
    <mergeCell ref="C33:G33"/>
    <mergeCell ref="M33:Q33"/>
    <mergeCell ref="M32:Q32"/>
    <mergeCell ref="R29:S33"/>
    <mergeCell ref="E30:F30"/>
    <mergeCell ref="E29:G29"/>
    <mergeCell ref="C52:D52"/>
    <mergeCell ref="M52:N52"/>
    <mergeCell ref="P52:Q52"/>
    <mergeCell ref="M34:O34"/>
    <mergeCell ref="P34:Q34"/>
    <mergeCell ref="H34:I35"/>
    <mergeCell ref="C30:D30"/>
    <mergeCell ref="C40:D40"/>
    <mergeCell ref="F40:G40"/>
    <mergeCell ref="M40:N40"/>
    <mergeCell ref="C32:G32"/>
    <mergeCell ref="P40:Q40"/>
    <mergeCell ref="H40:I40"/>
    <mergeCell ref="C44:G44"/>
    <mergeCell ref="M44:Q44"/>
    <mergeCell ref="O41:Q41"/>
    <mergeCell ref="C43:D43"/>
    <mergeCell ref="E43:F43"/>
    <mergeCell ref="M45:Q45"/>
    <mergeCell ref="C31:D31"/>
    <mergeCell ref="E31:F31"/>
    <mergeCell ref="M31:N31"/>
    <mergeCell ref="O31:P31"/>
    <mergeCell ref="O39:R39"/>
    <mergeCell ref="C141:G141"/>
    <mergeCell ref="M141:Q141"/>
    <mergeCell ref="M93:Q93"/>
    <mergeCell ref="C105:G105"/>
    <mergeCell ref="M105:Q105"/>
    <mergeCell ref="C117:G117"/>
    <mergeCell ref="M117:Q117"/>
    <mergeCell ref="O101:Q101"/>
    <mergeCell ref="M82:O82"/>
    <mergeCell ref="P82:Q82"/>
    <mergeCell ref="C88:D88"/>
    <mergeCell ref="F88:G88"/>
    <mergeCell ref="M88:N88"/>
    <mergeCell ref="P88:Q88"/>
    <mergeCell ref="H88:I88"/>
    <mergeCell ref="E89:G89"/>
    <mergeCell ref="H89:I93"/>
    <mergeCell ref="M89:N89"/>
    <mergeCell ref="C92:G92"/>
    <mergeCell ref="M92:Q92"/>
    <mergeCell ref="O89:Q89"/>
    <mergeCell ref="C93:G93"/>
    <mergeCell ref="E87:H87"/>
    <mergeCell ref="H82:I83"/>
  </mergeCells>
  <phoneticPr fontId="3" type="noConversion"/>
  <printOptions horizontalCentered="1"/>
  <pageMargins left="0.25" right="0.3" top="0.39" bottom="0.42" header="0.17" footer="0.24"/>
  <pageSetup scale="80" orientation="portrait" r:id="rId1"/>
  <headerFooter alignWithMargins="0"/>
  <ignoredErrors>
    <ignoredError sqref="O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ROSTER</vt:lpstr>
      <vt:lpstr>U10-U14 Score Card</vt:lpstr>
      <vt:lpstr>BACK</vt:lpstr>
      <vt:lpstr>ID</vt:lpstr>
      <vt:lpstr>BU13_</vt:lpstr>
      <vt:lpstr>G9U</vt:lpstr>
      <vt:lpstr>BACK!Print_Area</vt:lpstr>
      <vt:lpstr>ID!Print_Area</vt:lpstr>
      <vt:lpstr>ROSTER!Print_Area</vt:lpstr>
      <vt:lpstr>'U10-U14 Score Card'!Print_Area</vt:lpstr>
      <vt:lpstr>Region</vt:lpstr>
    </vt:vector>
  </TitlesOfParts>
  <Company>City of Los Angeles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RMacfarl</dc:creator>
  <cp:lastModifiedBy>Al Prado</cp:lastModifiedBy>
  <cp:lastPrinted>2016-08-14T22:06:42Z</cp:lastPrinted>
  <dcterms:created xsi:type="dcterms:W3CDTF">2006-08-07T22:04:58Z</dcterms:created>
  <dcterms:modified xsi:type="dcterms:W3CDTF">2019-07-30T05:06:53Z</dcterms:modified>
</cp:coreProperties>
</file>